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РЕЙТИНГ ЭЛЕКТРОТЯГА\Динамический Рейтинг 2026 Э\R 2026 Динамический рейтинг 2026  Мужчины\"/>
    </mc:Choice>
  </mc:AlternateContent>
  <bookViews>
    <workbookView xWindow="0" yWindow="0" windowWidth="20490" windowHeight="7755" tabRatio="729"/>
  </bookViews>
  <sheets>
    <sheet name="R Dynamic slalom all Rl М 2026 " sheetId="7" r:id="rId1"/>
    <sheet name="R Dynamic Tricks all RL M  2026" sheetId="6" r:id="rId2"/>
    <sheet name="R Dynamic Jump M All RL 2026" sheetId="3" r:id="rId3"/>
    <sheet name="R Dynamic Overall М all  RL 26 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7" l="1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M89" i="8" l="1"/>
  <c r="J89" i="8"/>
  <c r="H89" i="8"/>
  <c r="M88" i="8"/>
  <c r="J88" i="8"/>
  <c r="H88" i="8"/>
  <c r="J87" i="8"/>
  <c r="M87" i="8" s="1"/>
  <c r="H87" i="8"/>
  <c r="J86" i="8"/>
  <c r="M86" i="8" s="1"/>
  <c r="H86" i="8"/>
  <c r="M85" i="8"/>
  <c r="J85" i="8"/>
  <c r="H85" i="8"/>
  <c r="M84" i="8"/>
  <c r="L84" i="8"/>
  <c r="J84" i="8"/>
  <c r="H84" i="8"/>
  <c r="M83" i="8"/>
  <c r="L83" i="8"/>
  <c r="J83" i="8"/>
  <c r="H83" i="8"/>
  <c r="M82" i="8"/>
  <c r="L82" i="8"/>
  <c r="J82" i="8"/>
  <c r="H82" i="8"/>
  <c r="M81" i="8"/>
  <c r="L81" i="8"/>
  <c r="J81" i="8"/>
  <c r="H81" i="8"/>
  <c r="M80" i="8"/>
  <c r="L80" i="8"/>
  <c r="J80" i="8"/>
  <c r="H80" i="8"/>
  <c r="M79" i="8"/>
  <c r="L79" i="8"/>
  <c r="J79" i="8"/>
  <c r="H79" i="8"/>
  <c r="M78" i="8"/>
  <c r="L78" i="8"/>
  <c r="J78" i="8"/>
  <c r="H78" i="8"/>
  <c r="M77" i="8"/>
  <c r="L77" i="8"/>
  <c r="J77" i="8"/>
  <c r="H77" i="8"/>
  <c r="M76" i="8"/>
  <c r="L76" i="8"/>
  <c r="J76" i="8"/>
  <c r="H76" i="8"/>
  <c r="M75" i="8"/>
  <c r="L75" i="8"/>
  <c r="J75" i="8"/>
  <c r="H75" i="8"/>
  <c r="M74" i="8"/>
  <c r="L74" i="8"/>
  <c r="J74" i="8"/>
  <c r="H73" i="8"/>
  <c r="M73" i="8" s="1"/>
  <c r="L55" i="8"/>
  <c r="J55" i="8"/>
  <c r="H55" i="8"/>
  <c r="M55" i="8" s="1"/>
  <c r="L54" i="8"/>
  <c r="J54" i="8"/>
  <c r="H54" i="8"/>
  <c r="L53" i="8"/>
  <c r="J53" i="8"/>
  <c r="H53" i="8"/>
  <c r="L52" i="8"/>
  <c r="J52" i="8"/>
  <c r="H52" i="8"/>
  <c r="M52" i="8" s="1"/>
  <c r="L51" i="8"/>
  <c r="J51" i="8"/>
  <c r="H51" i="8"/>
  <c r="M51" i="8" s="1"/>
  <c r="L50" i="8"/>
  <c r="J50" i="8"/>
  <c r="H50" i="8"/>
  <c r="L49" i="8"/>
  <c r="J49" i="8"/>
  <c r="H49" i="8"/>
  <c r="L48" i="8"/>
  <c r="J48" i="8"/>
  <c r="H48" i="8"/>
  <c r="M48" i="8" s="1"/>
  <c r="L47" i="8"/>
  <c r="J47" i="8"/>
  <c r="H47" i="8"/>
  <c r="M47" i="8" s="1"/>
  <c r="L46" i="8"/>
  <c r="J46" i="8"/>
  <c r="H46" i="8"/>
  <c r="L45" i="8"/>
  <c r="J45" i="8"/>
  <c r="H45" i="8"/>
  <c r="L44" i="8"/>
  <c r="M44" i="8" s="1"/>
  <c r="J44" i="8"/>
  <c r="L43" i="8"/>
  <c r="M43" i="8" s="1"/>
  <c r="J43" i="8"/>
  <c r="H43" i="8"/>
  <c r="M42" i="8"/>
  <c r="H42" i="8"/>
  <c r="J35" i="8"/>
  <c r="H35" i="8"/>
  <c r="J34" i="8"/>
  <c r="H34" i="8"/>
  <c r="M34" i="8" s="1"/>
  <c r="M33" i="8"/>
  <c r="M32" i="8"/>
  <c r="L30" i="8"/>
  <c r="J30" i="8"/>
  <c r="H30" i="8"/>
  <c r="L29" i="8"/>
  <c r="J29" i="8"/>
  <c r="H29" i="8"/>
  <c r="L28" i="8"/>
  <c r="J28" i="8"/>
  <c r="H28" i="8"/>
  <c r="L27" i="8"/>
  <c r="J27" i="8"/>
  <c r="H27" i="8"/>
  <c r="L26" i="8"/>
  <c r="J26" i="8"/>
  <c r="H26" i="8"/>
  <c r="J25" i="8"/>
  <c r="H25" i="8"/>
  <c r="L24" i="8"/>
  <c r="J24" i="8"/>
  <c r="H24" i="8"/>
  <c r="L23" i="8"/>
  <c r="J23" i="8"/>
  <c r="H23" i="8"/>
  <c r="L22" i="8"/>
  <c r="J22" i="8"/>
  <c r="H22" i="8"/>
  <c r="L21" i="8"/>
  <c r="J21" i="8"/>
  <c r="H21" i="8"/>
  <c r="L20" i="8"/>
  <c r="J20" i="8"/>
  <c r="H20" i="8"/>
  <c r="L19" i="8"/>
  <c r="J19" i="8"/>
  <c r="H19" i="8"/>
  <c r="L18" i="8"/>
  <c r="J18" i="8"/>
  <c r="H18" i="8"/>
  <c r="L17" i="8"/>
  <c r="J17" i="8"/>
  <c r="H17" i="8"/>
  <c r="L16" i="8"/>
  <c r="J16" i="8"/>
  <c r="H16" i="8"/>
  <c r="L15" i="8"/>
  <c r="J15" i="8"/>
  <c r="H15" i="8"/>
  <c r="L14" i="8"/>
  <c r="J14" i="8"/>
  <c r="H14" i="8"/>
  <c r="L13" i="8"/>
  <c r="J13" i="8"/>
  <c r="H13" i="8"/>
  <c r="L12" i="8"/>
  <c r="J12" i="8"/>
  <c r="H12" i="8"/>
  <c r="L11" i="8"/>
  <c r="J11" i="8"/>
  <c r="H11" i="8"/>
  <c r="L10" i="8"/>
  <c r="J10" i="8"/>
  <c r="M10" i="8" s="1"/>
  <c r="H10" i="8"/>
  <c r="L9" i="8"/>
  <c r="J9" i="8"/>
  <c r="H9" i="8"/>
  <c r="L8" i="8"/>
  <c r="J8" i="8"/>
  <c r="H8" i="8"/>
  <c r="J7" i="8"/>
  <c r="M7" i="8" s="1"/>
  <c r="H7" i="8"/>
  <c r="M13" i="8" l="1"/>
  <c r="M21" i="8"/>
  <c r="M25" i="8"/>
  <c r="M35" i="8"/>
  <c r="M46" i="8"/>
  <c r="M50" i="8"/>
  <c r="M54" i="8"/>
  <c r="M9" i="8"/>
  <c r="M17" i="8"/>
  <c r="M29" i="8"/>
  <c r="M45" i="8"/>
  <c r="M49" i="8"/>
  <c r="M53" i="8"/>
  <c r="M8" i="8"/>
  <c r="M12" i="8"/>
  <c r="M16" i="8"/>
  <c r="M20" i="8"/>
  <c r="M24" i="8"/>
  <c r="M11" i="8"/>
  <c r="M15" i="8"/>
  <c r="M19" i="8"/>
  <c r="M23" i="8"/>
  <c r="M14" i="8"/>
  <c r="M18" i="8"/>
  <c r="M22" i="8"/>
  <c r="M27" i="8"/>
  <c r="M28" i="8"/>
  <c r="M26" i="8"/>
  <c r="M30" i="8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</calcChain>
</file>

<file path=xl/sharedStrings.xml><?xml version="1.0" encoding="utf-8"?>
<sst xmlns="http://schemas.openxmlformats.org/spreadsheetml/2006/main" count="1600" uniqueCount="269">
  <si>
    <t>AUT</t>
  </si>
  <si>
    <t>2009</t>
  </si>
  <si>
    <t>25GER010</t>
  </si>
  <si>
    <t>25EURO13</t>
  </si>
  <si>
    <t>25SVK001</t>
  </si>
  <si>
    <t>25AUT008</t>
  </si>
  <si>
    <t>25GER012</t>
  </si>
  <si>
    <t>25GER011</t>
  </si>
  <si>
    <t>25EURO14</t>
  </si>
  <si>
    <t>25GER001</t>
  </si>
  <si>
    <t>SVK</t>
  </si>
  <si>
    <t>2005</t>
  </si>
  <si>
    <t>25SVK008</t>
  </si>
  <si>
    <t>GER</t>
  </si>
  <si>
    <t>POL</t>
  </si>
  <si>
    <t>2006</t>
  </si>
  <si>
    <t>25POL005</t>
  </si>
  <si>
    <t>25POL006</t>
  </si>
  <si>
    <t>IWF</t>
  </si>
  <si>
    <t>2010</t>
  </si>
  <si>
    <t>25SVK002</t>
  </si>
  <si>
    <t>2004</t>
  </si>
  <si>
    <t>2007</t>
  </si>
  <si>
    <t>ISR</t>
  </si>
  <si>
    <t>2008</t>
  </si>
  <si>
    <t>2012</t>
  </si>
  <si>
    <t>25AUT030</t>
  </si>
  <si>
    <t>2011</t>
  </si>
  <si>
    <t>2015</t>
  </si>
  <si>
    <t>25GER014</t>
  </si>
  <si>
    <t>E IWWF</t>
  </si>
  <si>
    <t>5,00/40</t>
  </si>
  <si>
    <t>2014</t>
  </si>
  <si>
    <t>U15</t>
  </si>
  <si>
    <t xml:space="preserve">рейтинг на </t>
  </si>
  <si>
    <t xml:space="preserve"> Г Р</t>
  </si>
  <si>
    <t>Категория</t>
  </si>
  <si>
    <t>Страна</t>
  </si>
  <si>
    <t>BLR</t>
  </si>
  <si>
    <t xml:space="preserve">рез-т </t>
  </si>
  <si>
    <t>многоборье</t>
  </si>
  <si>
    <t xml:space="preserve"> рейтинг ЕА</t>
  </si>
  <si>
    <t>примеча- ние</t>
  </si>
  <si>
    <t>рейтинг на 01.01.2026</t>
  </si>
  <si>
    <t>25ЧРБ</t>
  </si>
  <si>
    <t>U19</t>
  </si>
  <si>
    <t>Minimum homologation: </t>
  </si>
  <si>
    <t>рейтинг на 01/01/2026</t>
  </si>
  <si>
    <t>U12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</si>
  <si>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</si>
  <si>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</si>
  <si>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</si>
  <si>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</si>
  <si>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</si>
  <si>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</si>
  <si>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</si>
  <si>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</si>
  <si>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</si>
  <si>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</si>
  <si>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</si>
  <si>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</si>
  <si>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</si>
  <si>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</si>
  <si>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</si>
  <si>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</si>
  <si>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</si>
  <si>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</si>
  <si>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</si>
  <si>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</si>
  <si>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</si>
  <si>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</si>
  <si>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25ПРБ19</t>
  </si>
  <si>
    <t>25ПРБ15</t>
  </si>
  <si>
    <t>ДИНАМИЧЕСКИЙ РЕЙТИНГ</t>
  </si>
  <si>
    <t xml:space="preserve"> по ВОДНОЛЫЖНОМУ СПОРТУ за ЭЛЕКТРОТЯГОЙ  на  01.01.2026 </t>
  </si>
  <si>
    <t>СЛАЛОМ</t>
  </si>
  <si>
    <t>№ пп</t>
  </si>
  <si>
    <t>Фамилия, имя</t>
  </si>
  <si>
    <t>буи</t>
  </si>
  <si>
    <t>очки</t>
  </si>
  <si>
    <t>№</t>
  </si>
  <si>
    <t>Фамилия, Имя</t>
  </si>
  <si>
    <t>Who-beats-who national</t>
  </si>
  <si>
    <t>ДИНАМИЧЕСКИЙ РЕЙТИНГ на 01.01.2026</t>
  </si>
  <si>
    <t>Прыжки с трамплина</t>
  </si>
  <si>
    <t xml:space="preserve">рез-т (м) </t>
  </si>
  <si>
    <t xml:space="preserve">по воднолыжному спорту за электротягой </t>
  </si>
  <si>
    <t>Фигурное катание</t>
  </si>
  <si>
    <t>МНОГОБОРЬЕ</t>
  </si>
  <si>
    <t>Г.Р.</t>
  </si>
  <si>
    <t xml:space="preserve">Категория </t>
  </si>
  <si>
    <t>Слалом</t>
  </si>
  <si>
    <t xml:space="preserve">Фигуры </t>
  </si>
  <si>
    <t xml:space="preserve">Трамплин  </t>
  </si>
  <si>
    <t>Сумма по трем видам</t>
  </si>
  <si>
    <t>Результат</t>
  </si>
  <si>
    <t>Буи</t>
  </si>
  <si>
    <t>Много-борье (очки)</t>
  </si>
  <si>
    <t>рез-т            (Очки ф.к.)</t>
  </si>
  <si>
    <t>рез-т  (метры)</t>
  </si>
  <si>
    <t>Много-борье Сумма по 3 видам</t>
  </si>
  <si>
    <r>
      <t xml:space="preserve">* </t>
    </r>
    <r>
      <rPr>
        <b/>
        <sz val="10"/>
        <color indexed="10"/>
        <rFont val="Times New Roman"/>
        <family val="1"/>
        <charset val="204"/>
      </rPr>
      <t>красным цветом выделены категории спортсенов, перешедших в старшую возрастную категорию в 2026г</t>
    </r>
    <r>
      <rPr>
        <b/>
        <sz val="10"/>
        <color indexed="14"/>
        <rFont val="Times New Roman"/>
        <family val="1"/>
        <charset val="204"/>
      </rPr>
      <t>.</t>
    </r>
  </si>
  <si>
    <t xml:space="preserve"> ДИНАМИЧЕСКИЙ  РЕЙТИНГ  ПО ВОДНОЛЫЖНОМУ СПОРТУ  ЗА ЭЛЕКТРОТЯГОЙ на  01/01/2026</t>
  </si>
  <si>
    <t>23</t>
  </si>
  <si>
    <t>24</t>
  </si>
  <si>
    <t>25</t>
  </si>
  <si>
    <t>26</t>
  </si>
  <si>
    <t>27</t>
  </si>
  <si>
    <t>28</t>
  </si>
  <si>
    <r>
      <t xml:space="preserve">Много-борье: </t>
    </r>
    <r>
      <rPr>
        <sz val="11"/>
        <color indexed="30"/>
        <rFont val="Times New Roman"/>
        <family val="1"/>
        <charset val="204"/>
      </rPr>
      <t>Сумма по 3 видам</t>
    </r>
  </si>
  <si>
    <t>Мужчины</t>
  </si>
  <si>
    <t xml:space="preserve"> OPEN MEN</t>
  </si>
  <si>
    <t>Levy Aviv</t>
  </si>
  <si>
    <t>OM</t>
  </si>
  <si>
    <t>1,00/58/9.50</t>
  </si>
  <si>
    <t>Strohmeyer Kay</t>
  </si>
  <si>
    <t>2,00/58/9.75</t>
  </si>
  <si>
    <t>Paulmair Thomas</t>
  </si>
  <si>
    <t>1,00/58/9.75</t>
  </si>
  <si>
    <t>Saxa Samuel</t>
  </si>
  <si>
    <t>Vasko Alexander</t>
  </si>
  <si>
    <t>Lev Yam</t>
  </si>
  <si>
    <t>0,50/58/9.75</t>
  </si>
  <si>
    <t>Bodingbauer David</t>
  </si>
  <si>
    <t>2,50/58/10.25</t>
  </si>
  <si>
    <t>Herrmann Simon</t>
  </si>
  <si>
    <t>Sen1 M</t>
  </si>
  <si>
    <t>1,00/58/10.25</t>
  </si>
  <si>
    <t>Zambory Tobias</t>
  </si>
  <si>
    <t>2,00/58/10.75</t>
  </si>
  <si>
    <t>Kazek Dawid</t>
  </si>
  <si>
    <t>1,00/58/10.75</t>
  </si>
  <si>
    <t>Siedlarski Jakub</t>
  </si>
  <si>
    <t>Schermer Helge</t>
  </si>
  <si>
    <t>5,00/58/11.25</t>
  </si>
  <si>
    <t>Roemer Stephan</t>
  </si>
  <si>
    <t>4,00/58/11.25</t>
  </si>
  <si>
    <t>Dieck Felix</t>
  </si>
  <si>
    <t>2,50/58/11.25</t>
  </si>
  <si>
    <t>Huber Jakob</t>
  </si>
  <si>
    <t>2,00/58/11.25</t>
  </si>
  <si>
    <t>Muller Carlo</t>
  </si>
  <si>
    <t>Hasch Marvin</t>
  </si>
  <si>
    <t>1,00/58/11.25</t>
  </si>
  <si>
    <t>Labkovich Ilya</t>
  </si>
  <si>
    <t>Strohmeyer Fynn</t>
  </si>
  <si>
    <t>0,50/58/11.25</t>
  </si>
  <si>
    <t>Semavin Saveli</t>
  </si>
  <si>
    <t>Хаментовский Федор</t>
  </si>
  <si>
    <t>Olsavsky Stefan</t>
  </si>
  <si>
    <t>5,00/58/12.00</t>
  </si>
  <si>
    <t>Pilgram Anuk</t>
  </si>
  <si>
    <t>3,50/58/12.00</t>
  </si>
  <si>
    <t>Bauer Luis</t>
  </si>
  <si>
    <t>3,00/58/12.00</t>
  </si>
  <si>
    <t>Zinser Daniel</t>
  </si>
  <si>
    <t>2,50/58/12.00</t>
  </si>
  <si>
    <t>Marks Oliver</t>
  </si>
  <si>
    <t>2,00/58/12.00</t>
  </si>
  <si>
    <t>Shemer Eliav</t>
  </si>
  <si>
    <t>Marozau Artsiom</t>
  </si>
  <si>
    <t>2,00/58/12,00</t>
  </si>
  <si>
    <t>25AUT009</t>
  </si>
  <si>
    <t>25EURO15</t>
  </si>
  <si>
    <t>Senge Robin</t>
  </si>
  <si>
    <t>1,00/58/12.00</t>
  </si>
  <si>
    <t>Pieczonka Bartosz</t>
  </si>
  <si>
    <t>0,50/58/12.00</t>
  </si>
  <si>
    <t>Junior Boys U19</t>
  </si>
  <si>
    <t>Юниоры до 19 лет</t>
  </si>
  <si>
    <t>Lengsfeld Robert</t>
  </si>
  <si>
    <t>5,00/58/13.00</t>
  </si>
  <si>
    <t>Funk Virgil</t>
  </si>
  <si>
    <t>3,00/58/16.00</t>
  </si>
  <si>
    <t>Кодинец Даниил</t>
  </si>
  <si>
    <t>5,50/58/18,25</t>
  </si>
  <si>
    <t>Domaszewski Oskar</t>
  </si>
  <si>
    <t>5,00/58/18.25</t>
  </si>
  <si>
    <t>Redzepovic Oliver</t>
  </si>
  <si>
    <t>Володько Арсений</t>
  </si>
  <si>
    <t>5.00/58/18.25</t>
  </si>
  <si>
    <t>Сенько Марк</t>
  </si>
  <si>
    <t>Gohar Ofek Avraham</t>
  </si>
  <si>
    <t>4,50/58/18.25</t>
  </si>
  <si>
    <t>Мащенко Иван</t>
  </si>
  <si>
    <t>4.00/58/18.25</t>
  </si>
  <si>
    <t>Ochotnicky Viliam</t>
  </si>
  <si>
    <t>3,00/58/18.25</t>
  </si>
  <si>
    <t>Dobjevitch Grigory</t>
  </si>
  <si>
    <t>Doring Noa</t>
  </si>
  <si>
    <t>U15B</t>
  </si>
  <si>
    <t>Herrmann Logan</t>
  </si>
  <si>
    <t>5,00/55/18.25</t>
  </si>
  <si>
    <t>Moehrke Valeo</t>
  </si>
  <si>
    <t>2,25/55/18.25</t>
  </si>
  <si>
    <t>Adamec Teodor</t>
  </si>
  <si>
    <t>4,50/52</t>
  </si>
  <si>
    <t>Leznin Matus</t>
  </si>
  <si>
    <t>Гирель Мирон</t>
  </si>
  <si>
    <t>3,5/52</t>
  </si>
  <si>
    <t>Tury Andrej</t>
  </si>
  <si>
    <t>2,00/52</t>
  </si>
  <si>
    <t>Svec Sebastian</t>
  </si>
  <si>
    <t>5,00/49</t>
  </si>
  <si>
    <t>Гринкевич Арсений</t>
  </si>
  <si>
    <t>4.50/49</t>
  </si>
  <si>
    <t>Андреев Алексей</t>
  </si>
  <si>
    <t>3/46</t>
  </si>
  <si>
    <t xml:space="preserve">Мазуркевич Василий </t>
  </si>
  <si>
    <t>Михайлов Александр</t>
  </si>
  <si>
    <t>Лобкович Илья</t>
  </si>
  <si>
    <t xml:space="preserve">Семавин Савелий </t>
  </si>
  <si>
    <t>Elias Adrian</t>
  </si>
  <si>
    <t>Szumanski Ksawery</t>
  </si>
  <si>
    <t>Vasko Daniel</t>
  </si>
  <si>
    <t>Морозов Артем</t>
  </si>
  <si>
    <t>Kerpcar Juraj</t>
  </si>
  <si>
    <t>Pech Bjoern</t>
  </si>
  <si>
    <t>Sablatura Bohus</t>
  </si>
  <si>
    <t>Wolf Nikolas</t>
  </si>
  <si>
    <t>Kwapien Mariusz</t>
  </si>
  <si>
    <t>Open Мen</t>
  </si>
  <si>
    <t>Juniors U19 Boys</t>
  </si>
  <si>
    <t>Юниоры до 15 лет</t>
  </si>
  <si>
    <t>Juniors U15 Boys</t>
  </si>
  <si>
    <t>-12 M</t>
  </si>
  <si>
    <t>Bernatowicz Borys</t>
  </si>
  <si>
    <t>Lewandowski Aleksander</t>
  </si>
  <si>
    <t>Zielinski Filip</t>
  </si>
  <si>
    <t>Herrmann Hagen</t>
  </si>
  <si>
    <t>-10 M</t>
  </si>
  <si>
    <t>Ващенко Яков</t>
  </si>
  <si>
    <t>Brzezinski Igor</t>
  </si>
  <si>
    <t>Kurnik Natanael</t>
  </si>
  <si>
    <t>Przeliorz Michal</t>
  </si>
  <si>
    <t>2013</t>
  </si>
  <si>
    <t>Pyrka Mateusz</t>
  </si>
  <si>
    <t>Sledzewski Hubert</t>
  </si>
  <si>
    <t>Беляев Владислав</t>
  </si>
  <si>
    <t>Lech Karol</t>
  </si>
  <si>
    <t>Ванько Иван</t>
  </si>
  <si>
    <t>Kafka Tommy</t>
  </si>
  <si>
    <t>Bosak Leonard</t>
  </si>
  <si>
    <t>Heinicke Niklas</t>
  </si>
  <si>
    <t>Meier Finn-Maximilian</t>
  </si>
  <si>
    <t>25 ЧРБ</t>
  </si>
  <si>
    <t>Kottl Matthias</t>
  </si>
  <si>
    <t>Hoppe Torben</t>
  </si>
  <si>
    <t>Quigley Nils</t>
  </si>
  <si>
    <t>Muller Rodney</t>
  </si>
  <si>
    <t>Oborski Konrad</t>
  </si>
  <si>
    <t>Tasky Dominik</t>
  </si>
  <si>
    <t>Miakinin Wojciech</t>
  </si>
  <si>
    <t xml:space="preserve"> Мужчины</t>
  </si>
  <si>
    <t>Юниоры  до 19 лет</t>
  </si>
  <si>
    <t>Семавин Савелий</t>
  </si>
  <si>
    <t>2,00/58/13.00</t>
  </si>
  <si>
    <t>2,5/52</t>
  </si>
  <si>
    <t>6,00/55/18.25</t>
  </si>
  <si>
    <t>Видовики и двоеборцы</t>
  </si>
  <si>
    <t>0,50/58/11,25</t>
  </si>
  <si>
    <t>Junior Boys U15</t>
  </si>
  <si>
    <t>4/43</t>
  </si>
  <si>
    <t>5,25/43</t>
  </si>
  <si>
    <t>4,00/46</t>
  </si>
  <si>
    <t>4,00/43</t>
  </si>
  <si>
    <t>3,00/43</t>
  </si>
  <si>
    <t>Klimmeck Tim</t>
  </si>
  <si>
    <t>Результаты соревнований  в слаломе с первенства и  чемпионата Европы в Бекуме (Германия) не рассматривались в связи с нестандартной трассой из 4 буев.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</si>
</sst>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4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9"/>
      <color rgb="FF0070C0"/>
      <name val="Verdana"/>
      <family val="2"/>
      <charset val="204"/>
    </font>
    <font>
      <b/>
      <sz val="11"/>
      <color rgb="FF0070C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12"/>
      <color theme="5" tint="-0.249977111117893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i/>
      <sz val="12"/>
      <color theme="8" tint="-0.249977111117893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C2064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14"/>
      <name val="Times New Roman"/>
      <family val="1"/>
      <charset val="204"/>
    </font>
    <font>
      <b/>
      <sz val="12"/>
      <color theme="8"/>
      <name val="Calibri"/>
      <family val="2"/>
      <charset val="204"/>
      <scheme val="minor"/>
    </font>
    <font>
      <b/>
      <sz val="11"/>
      <color rgb="FF0070C0"/>
      <name val="Times New Roman"/>
      <family val="1"/>
      <charset val="204"/>
    </font>
    <font>
      <i/>
      <sz val="12"/>
      <color theme="8" tint="-0.249977111117893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color theme="5" tint="-0.249977111117893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B9F7A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DFFBD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9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/>
    <xf numFmtId="0" fontId="11" fillId="0" borderId="0" xfId="0" applyFont="1" applyFill="1" applyBorder="1"/>
    <xf numFmtId="0" fontId="7" fillId="0" borderId="0" xfId="0" applyFont="1"/>
    <xf numFmtId="0" fontId="14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7" fillId="0" borderId="2" xfId="0" applyFont="1" applyFill="1" applyBorder="1"/>
    <xf numFmtId="0" fontId="16" fillId="0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7" fillId="0" borderId="1" xfId="0" applyFont="1" applyBorder="1"/>
    <xf numFmtId="0" fontId="16" fillId="5" borderId="2" xfId="0" applyFont="1" applyFill="1" applyBorder="1" applyAlignment="1">
      <alignment horizontal="center"/>
    </xf>
    <xf numFmtId="0" fontId="0" fillId="0" borderId="13" xfId="0" applyBorder="1"/>
    <xf numFmtId="0" fontId="11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5" fillId="0" borderId="0" xfId="0" applyFont="1" applyFill="1"/>
    <xf numFmtId="0" fontId="31" fillId="0" borderId="0" xfId="0" applyFont="1" applyFill="1" applyBorder="1"/>
    <xf numFmtId="0" fontId="17" fillId="0" borderId="0" xfId="0" applyFont="1" applyFill="1" applyBorder="1"/>
    <xf numFmtId="4" fontId="32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 wrapText="1"/>
    </xf>
    <xf numFmtId="4" fontId="38" fillId="0" borderId="0" xfId="0" applyNumberFormat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7" fillId="0" borderId="10" xfId="0" applyFont="1" applyFill="1" applyBorder="1"/>
    <xf numFmtId="0" fontId="16" fillId="5" borderId="1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11" fillId="5" borderId="10" xfId="0" applyFont="1" applyFill="1" applyBorder="1"/>
    <xf numFmtId="0" fontId="6" fillId="0" borderId="1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2" fontId="16" fillId="5" borderId="0" xfId="0" applyNumberFormat="1" applyFont="1" applyFill="1" applyBorder="1" applyAlignment="1">
      <alignment horizontal="center"/>
    </xf>
    <xf numFmtId="0" fontId="7" fillId="5" borderId="0" xfId="0" applyFont="1" applyFill="1"/>
    <xf numFmtId="0" fontId="14" fillId="5" borderId="0" xfId="0" applyFont="1" applyFill="1"/>
    <xf numFmtId="0" fontId="5" fillId="5" borderId="0" xfId="0" applyFont="1" applyFill="1"/>
    <xf numFmtId="0" fontId="23" fillId="0" borderId="1" xfId="0" applyFont="1" applyFill="1" applyBorder="1" applyAlignment="1">
      <alignment horizontal="center" wrapText="1"/>
    </xf>
    <xf numFmtId="2" fontId="38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/>
    </xf>
    <xf numFmtId="2" fontId="38" fillId="5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2" fontId="38" fillId="0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0" fillId="0" borderId="1" xfId="0" applyBorder="1" applyAlignment="1">
      <alignment horizontal="center"/>
    </xf>
    <xf numFmtId="0" fontId="16" fillId="5" borderId="0" xfId="0" applyFont="1" applyFill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0" fillId="5" borderId="0" xfId="0" applyFill="1"/>
    <xf numFmtId="0" fontId="1" fillId="5" borderId="0" xfId="0" applyFont="1" applyFill="1"/>
    <xf numFmtId="0" fontId="30" fillId="5" borderId="0" xfId="0" applyFont="1" applyFill="1"/>
    <xf numFmtId="0" fontId="31" fillId="0" borderId="1" xfId="0" applyFont="1" applyFill="1" applyBorder="1"/>
    <xf numFmtId="0" fontId="5" fillId="0" borderId="1" xfId="0" applyFont="1" applyFill="1" applyBorder="1"/>
    <xf numFmtId="0" fontId="0" fillId="0" borderId="1" xfId="0" applyBorder="1"/>
    <xf numFmtId="0" fontId="7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15" fillId="0" borderId="6" xfId="0" applyFont="1" applyBorder="1" applyAlignment="1">
      <alignment vertical="center"/>
    </xf>
    <xf numFmtId="0" fontId="7" fillId="0" borderId="0" xfId="0" applyFont="1" applyAlignment="1"/>
    <xf numFmtId="0" fontId="29" fillId="5" borderId="0" xfId="0" applyFont="1" applyFill="1" applyAlignment="1"/>
    <xf numFmtId="0" fontId="31" fillId="0" borderId="2" xfId="0" applyFont="1" applyFill="1" applyBorder="1"/>
    <xf numFmtId="0" fontId="11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31" fillId="0" borderId="10" xfId="0" applyFont="1" applyFill="1" applyBorder="1"/>
    <xf numFmtId="0" fontId="5" fillId="0" borderId="2" xfId="0" applyFont="1" applyFill="1" applyBorder="1"/>
    <xf numFmtId="0" fontId="16" fillId="0" borderId="10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/>
    </xf>
    <xf numFmtId="0" fontId="11" fillId="5" borderId="0" xfId="0" applyFont="1" applyFill="1" applyBorder="1"/>
    <xf numFmtId="0" fontId="11" fillId="0" borderId="0" xfId="0" applyFont="1" applyFill="1"/>
    <xf numFmtId="0" fontId="0" fillId="5" borderId="0" xfId="0" applyFill="1" applyBorder="1"/>
    <xf numFmtId="0" fontId="16" fillId="5" borderId="0" xfId="0" applyFont="1" applyFill="1" applyBorder="1" applyAlignment="1">
      <alignment wrapText="1"/>
    </xf>
    <xf numFmtId="49" fontId="11" fillId="5" borderId="0" xfId="0" applyNumberFormat="1" applyFont="1" applyFill="1" applyBorder="1" applyAlignment="1">
      <alignment horizontal="center"/>
    </xf>
    <xf numFmtId="2" fontId="45" fillId="5" borderId="0" xfId="0" applyNumberFormat="1" applyFont="1" applyFill="1" applyBorder="1" applyAlignment="1">
      <alignment horizontal="center" vertical="center"/>
    </xf>
    <xf numFmtId="2" fontId="45" fillId="5" borderId="1" xfId="0" applyNumberFormat="1" applyFont="1" applyFill="1" applyBorder="1" applyAlignment="1">
      <alignment horizontal="center" vertical="center"/>
    </xf>
    <xf numFmtId="0" fontId="11" fillId="5" borderId="0" xfId="0" applyFont="1" applyFill="1"/>
    <xf numFmtId="0" fontId="16" fillId="5" borderId="0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46" fillId="0" borderId="0" xfId="0" applyFont="1"/>
    <xf numFmtId="2" fontId="45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/>
    <xf numFmtId="0" fontId="0" fillId="5" borderId="0" xfId="0" applyFill="1" applyBorder="1" applyAlignment="1">
      <alignment horizontal="center"/>
    </xf>
    <xf numFmtId="49" fontId="11" fillId="0" borderId="0" xfId="0" applyNumberFormat="1" applyFont="1" applyFill="1" applyBorder="1" applyAlignment="1"/>
    <xf numFmtId="0" fontId="16" fillId="5" borderId="1" xfId="0" applyFont="1" applyFill="1" applyBorder="1"/>
    <xf numFmtId="0" fontId="47" fillId="5" borderId="0" xfId="0" applyFont="1" applyFill="1"/>
    <xf numFmtId="2" fontId="8" fillId="0" borderId="2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2" fontId="50" fillId="0" borderId="1" xfId="0" applyNumberFormat="1" applyFont="1" applyBorder="1" applyAlignment="1">
      <alignment horizontal="center"/>
    </xf>
    <xf numFmtId="2" fontId="16" fillId="0" borderId="2" xfId="0" applyNumberFormat="1" applyFont="1" applyFill="1" applyBorder="1" applyAlignment="1">
      <alignment horizontal="center"/>
    </xf>
    <xf numFmtId="2" fontId="38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50" fillId="0" borderId="2" xfId="0" applyNumberFormat="1" applyFont="1" applyBorder="1" applyAlignment="1">
      <alignment horizontal="center"/>
    </xf>
    <xf numFmtId="2" fontId="38" fillId="0" borderId="10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6" fillId="3" borderId="0" xfId="0" applyFont="1" applyFill="1" applyBorder="1"/>
    <xf numFmtId="0" fontId="3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47" fillId="5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6" borderId="0" xfId="0" applyFill="1"/>
    <xf numFmtId="2" fontId="52" fillId="0" borderId="1" xfId="0" applyNumberFormat="1" applyFont="1" applyBorder="1" applyAlignment="1">
      <alignment horizontal="center"/>
    </xf>
    <xf numFmtId="0" fontId="33" fillId="0" borderId="5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51" fillId="5" borderId="7" xfId="0" applyFont="1" applyFill="1" applyBorder="1" applyAlignment="1">
      <alignment horizontal="center" vertical="center" wrapText="1"/>
    </xf>
    <xf numFmtId="4" fontId="33" fillId="5" borderId="1" xfId="0" applyNumberFormat="1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wrapText="1"/>
    </xf>
    <xf numFmtId="0" fontId="33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left"/>
    </xf>
    <xf numFmtId="0" fontId="33" fillId="0" borderId="3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 wrapText="1"/>
    </xf>
    <xf numFmtId="0" fontId="33" fillId="0" borderId="3" xfId="0" applyFont="1" applyFill="1" applyBorder="1" applyAlignment="1">
      <alignment horizontal="center" wrapText="1"/>
    </xf>
    <xf numFmtId="0" fontId="33" fillId="5" borderId="1" xfId="0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/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/>
    </xf>
    <xf numFmtId="0" fontId="11" fillId="0" borderId="6" xfId="0" applyFont="1" applyFill="1" applyBorder="1"/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6" fillId="5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3" fillId="5" borderId="1" xfId="0" applyFont="1" applyFill="1" applyBorder="1" applyAlignment="1">
      <alignment vertical="center"/>
    </xf>
    <xf numFmtId="0" fontId="7" fillId="5" borderId="0" xfId="0" applyFont="1" applyFill="1" applyBorder="1"/>
    <xf numFmtId="0" fontId="9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center" vertical="center"/>
    </xf>
    <xf numFmtId="2" fontId="27" fillId="5" borderId="0" xfId="0" applyNumberFormat="1" applyFont="1" applyFill="1" applyBorder="1" applyAlignment="1">
      <alignment horizontal="center"/>
    </xf>
    <xf numFmtId="0" fontId="28" fillId="5" borderId="0" xfId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/>
    </xf>
    <xf numFmtId="0" fontId="16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16" fillId="0" borderId="2" xfId="0" applyFont="1" applyFill="1" applyBorder="1"/>
    <xf numFmtId="2" fontId="18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2" fontId="17" fillId="0" borderId="6" xfId="0" applyNumberFormat="1" applyFont="1" applyFill="1" applyBorder="1" applyAlignment="1">
      <alignment horizontal="center"/>
    </xf>
    <xf numFmtId="0" fontId="5" fillId="0" borderId="6" xfId="0" applyFont="1" applyFill="1" applyBorder="1"/>
    <xf numFmtId="0" fontId="11" fillId="0" borderId="15" xfId="0" applyFont="1" applyFill="1" applyBorder="1"/>
    <xf numFmtId="0" fontId="9" fillId="0" borderId="15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2" fontId="8" fillId="0" borderId="15" xfId="0" applyNumberFormat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left" vertical="center"/>
    </xf>
    <xf numFmtId="2" fontId="17" fillId="0" borderId="2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 vertical="center"/>
    </xf>
    <xf numFmtId="2" fontId="38" fillId="0" borderId="1" xfId="0" applyNumberFormat="1" applyFont="1" applyBorder="1" applyAlignment="1">
      <alignment horizontal="center"/>
    </xf>
    <xf numFmtId="1" fontId="41" fillId="0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2" fontId="16" fillId="0" borderId="10" xfId="0" applyNumberFormat="1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 vertical="center" wrapText="1"/>
    </xf>
    <xf numFmtId="0" fontId="16" fillId="5" borderId="2" xfId="0" applyFont="1" applyFill="1" applyBorder="1"/>
    <xf numFmtId="0" fontId="16" fillId="5" borderId="10" xfId="0" applyFont="1" applyFill="1" applyBorder="1"/>
    <xf numFmtId="0" fontId="17" fillId="8" borderId="1" xfId="0" applyFont="1" applyFill="1" applyBorder="1" applyAlignment="1">
      <alignment horizontal="center"/>
    </xf>
    <xf numFmtId="0" fontId="14" fillId="0" borderId="1" xfId="0" applyFont="1" applyFill="1" applyBorder="1"/>
    <xf numFmtId="2" fontId="41" fillId="0" borderId="1" xfId="0" applyNumberFormat="1" applyFont="1" applyBorder="1" applyAlignment="1">
      <alignment horizontal="center"/>
    </xf>
    <xf numFmtId="0" fontId="28" fillId="0" borderId="1" xfId="1" applyFont="1" applyFill="1" applyBorder="1" applyAlignment="1">
      <alignment horizontal="left" vertical="center"/>
    </xf>
    <xf numFmtId="0" fontId="7" fillId="0" borderId="10" xfId="0" applyFont="1" applyBorder="1"/>
    <xf numFmtId="0" fontId="11" fillId="0" borderId="10" xfId="0" applyFont="1" applyFill="1" applyBorder="1"/>
    <xf numFmtId="2" fontId="38" fillId="0" borderId="10" xfId="0" applyNumberFormat="1" applyFont="1" applyBorder="1" applyAlignment="1">
      <alignment horizontal="center"/>
    </xf>
    <xf numFmtId="0" fontId="28" fillId="0" borderId="10" xfId="1" applyFont="1" applyFill="1" applyBorder="1" applyAlignment="1">
      <alignment horizontal="left" vertical="center"/>
    </xf>
    <xf numFmtId="0" fontId="7" fillId="0" borderId="2" xfId="0" applyFont="1" applyBorder="1"/>
    <xf numFmtId="0" fontId="17" fillId="0" borderId="2" xfId="0" applyFont="1" applyFill="1" applyBorder="1" applyAlignment="1">
      <alignment horizontal="center"/>
    </xf>
    <xf numFmtId="2" fontId="38" fillId="0" borderId="2" xfId="0" applyNumberFormat="1" applyFont="1" applyBorder="1" applyAlignment="1">
      <alignment horizontal="center"/>
    </xf>
    <xf numFmtId="0" fontId="14" fillId="0" borderId="2" xfId="0" applyFont="1" applyFill="1" applyBorder="1"/>
    <xf numFmtId="2" fontId="54" fillId="0" borderId="1" xfId="0" applyNumberFormat="1" applyFont="1" applyBorder="1" applyAlignment="1">
      <alignment horizontal="center"/>
    </xf>
    <xf numFmtId="2" fontId="54" fillId="0" borderId="2" xfId="0" applyNumberFormat="1" applyFont="1" applyBorder="1" applyAlignment="1">
      <alignment horizontal="center"/>
    </xf>
    <xf numFmtId="2" fontId="54" fillId="0" borderId="10" xfId="0" applyNumberFormat="1" applyFont="1" applyBorder="1" applyAlignment="1">
      <alignment horizontal="center"/>
    </xf>
    <xf numFmtId="0" fontId="14" fillId="0" borderId="8" xfId="0" applyFont="1" applyFill="1" applyBorder="1"/>
    <xf numFmtId="0" fontId="28" fillId="0" borderId="9" xfId="1" applyFont="1" applyFill="1" applyBorder="1" applyAlignment="1">
      <alignment horizontal="left" vertical="center"/>
    </xf>
    <xf numFmtId="0" fontId="14" fillId="0" borderId="9" xfId="0" applyFont="1" applyFill="1" applyBorder="1"/>
    <xf numFmtId="0" fontId="0" fillId="0" borderId="2" xfId="0" applyBorder="1"/>
    <xf numFmtId="0" fontId="17" fillId="8" borderId="2" xfId="0" applyFont="1" applyFill="1" applyBorder="1" applyAlignment="1">
      <alignment horizontal="center"/>
    </xf>
    <xf numFmtId="0" fontId="14" fillId="0" borderId="1" xfId="0" applyFont="1" applyBorder="1"/>
    <xf numFmtId="2" fontId="18" fillId="0" borderId="1" xfId="0" applyNumberFormat="1" applyFont="1" applyFill="1" applyBorder="1" applyAlignment="1">
      <alignment horizontal="center"/>
    </xf>
    <xf numFmtId="2" fontId="43" fillId="0" borderId="1" xfId="0" applyNumberFormat="1" applyFont="1" applyBorder="1" applyAlignment="1">
      <alignment horizontal="center"/>
    </xf>
    <xf numFmtId="0" fontId="16" fillId="5" borderId="10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0" fontId="5" fillId="8" borderId="1" xfId="0" applyFont="1" applyFill="1" applyBorder="1"/>
    <xf numFmtId="2" fontId="17" fillId="8" borderId="1" xfId="0" applyNumberFormat="1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2" fontId="17" fillId="8" borderId="10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left" vertical="center"/>
    </xf>
    <xf numFmtId="0" fontId="5" fillId="8" borderId="10" xfId="0" applyFont="1" applyFill="1" applyBorder="1"/>
    <xf numFmtId="2" fontId="9" fillId="0" borderId="2" xfId="0" applyNumberFormat="1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center"/>
    </xf>
    <xf numFmtId="2" fontId="8" fillId="5" borderId="0" xfId="0" applyNumberFormat="1" applyFont="1" applyFill="1" applyBorder="1" applyAlignment="1">
      <alignment horizontal="center" vertical="center"/>
    </xf>
    <xf numFmtId="2" fontId="52" fillId="5" borderId="0" xfId="0" applyNumberFormat="1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42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4" fontId="21" fillId="5" borderId="0" xfId="0" applyNumberFormat="1" applyFont="1" applyFill="1" applyBorder="1" applyAlignment="1">
      <alignment horizontal="center" vertical="top" wrapText="1"/>
    </xf>
    <xf numFmtId="2" fontId="10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/>
    <xf numFmtId="2" fontId="38" fillId="0" borderId="1" xfId="0" applyNumberFormat="1" applyFont="1" applyFill="1" applyBorder="1" applyAlignment="1">
      <alignment horizontal="left" vertical="center"/>
    </xf>
    <xf numFmtId="2" fontId="38" fillId="0" borderId="2" xfId="0" applyNumberFormat="1" applyFont="1" applyFill="1" applyBorder="1" applyAlignment="1">
      <alignment horizontal="left" vertical="center"/>
    </xf>
    <xf numFmtId="2" fontId="38" fillId="0" borderId="10" xfId="0" applyNumberFormat="1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center" vertical="center"/>
    </xf>
    <xf numFmtId="0" fontId="16" fillId="0" borderId="10" xfId="0" applyFont="1" applyFill="1" applyBorder="1"/>
    <xf numFmtId="2" fontId="38" fillId="0" borderId="1" xfId="0" applyNumberFormat="1" applyFont="1" applyFill="1" applyBorder="1" applyAlignment="1">
      <alignment horizontal="center"/>
    </xf>
    <xf numFmtId="2" fontId="41" fillId="0" borderId="1" xfId="0" applyNumberFormat="1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2" fontId="38" fillId="0" borderId="10" xfId="0" applyNumberFormat="1" applyFont="1" applyFill="1" applyBorder="1" applyAlignment="1">
      <alignment horizontal="center"/>
    </xf>
    <xf numFmtId="2" fontId="38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38" fillId="0" borderId="6" xfId="0" applyNumberFormat="1" applyFont="1" applyFill="1" applyBorder="1" applyAlignment="1">
      <alignment horizontal="center" vertical="center"/>
    </xf>
    <xf numFmtId="2" fontId="38" fillId="0" borderId="15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2" fontId="55" fillId="0" borderId="1" xfId="0" applyNumberFormat="1" applyFont="1" applyBorder="1" applyAlignment="1">
      <alignment horizontal="center"/>
    </xf>
    <xf numFmtId="2" fontId="55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8" borderId="0" xfId="0" applyFont="1" applyFill="1" applyBorder="1" applyAlignment="1">
      <alignment horizontal="center"/>
    </xf>
    <xf numFmtId="2" fontId="16" fillId="0" borderId="9" xfId="0" applyNumberFormat="1" applyFont="1" applyFill="1" applyBorder="1" applyAlignment="1">
      <alignment horizontal="center" vertical="center"/>
    </xf>
    <xf numFmtId="2" fontId="55" fillId="0" borderId="2" xfId="0" applyNumberFormat="1" applyFont="1" applyBorder="1" applyAlignment="1">
      <alignment horizontal="center"/>
    </xf>
    <xf numFmtId="0" fontId="0" fillId="0" borderId="10" xfId="0" applyBorder="1"/>
    <xf numFmtId="0" fontId="8" fillId="0" borderId="10" xfId="0" applyFont="1" applyFill="1" applyBorder="1" applyAlignment="1">
      <alignment horizontal="center"/>
    </xf>
    <xf numFmtId="2" fontId="16" fillId="0" borderId="10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55" fillId="0" borderId="10" xfId="0" applyNumberFormat="1" applyFont="1" applyBorder="1" applyAlignment="1">
      <alignment horizontal="center"/>
    </xf>
    <xf numFmtId="0" fontId="33" fillId="5" borderId="2" xfId="0" applyFont="1" applyFill="1" applyBorder="1" applyAlignment="1">
      <alignment horizontal="center" vertical="center"/>
    </xf>
    <xf numFmtId="0" fontId="21" fillId="0" borderId="1" xfId="0" applyFont="1" applyFill="1" applyBorder="1"/>
    <xf numFmtId="0" fontId="11" fillId="3" borderId="0" xfId="0" applyFont="1" applyFill="1" applyBorder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1" fillId="3" borderId="0" xfId="0" applyFont="1" applyFill="1"/>
    <xf numFmtId="0" fontId="16" fillId="3" borderId="0" xfId="0" applyFont="1" applyFill="1" applyAlignment="1">
      <alignment horizontal="left"/>
    </xf>
    <xf numFmtId="0" fontId="0" fillId="3" borderId="0" xfId="0" applyFill="1"/>
    <xf numFmtId="2" fontId="56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1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2" fontId="55" fillId="0" borderId="7" xfId="0" applyNumberFormat="1" applyFont="1" applyBorder="1" applyAlignment="1">
      <alignment horizontal="center"/>
    </xf>
    <xf numFmtId="2" fontId="38" fillId="0" borderId="1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14" fillId="10" borderId="7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4" fillId="11" borderId="7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textRotation="90" wrapText="1"/>
    </xf>
    <xf numFmtId="0" fontId="33" fillId="0" borderId="7" xfId="0" applyFont="1" applyFill="1" applyBorder="1" applyAlignment="1">
      <alignment horizontal="center" wrapText="1"/>
    </xf>
    <xf numFmtId="0" fontId="33" fillId="0" borderId="9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16" fillId="5" borderId="7" xfId="0" applyFont="1" applyFill="1" applyBorder="1" applyAlignment="1">
      <alignment horizontal="center" wrapText="1"/>
    </xf>
    <xf numFmtId="0" fontId="33" fillId="5" borderId="1" xfId="0" applyFont="1" applyFill="1" applyBorder="1" applyAlignment="1">
      <alignment horizontal="center" vertical="center" wrapText="1"/>
    </xf>
    <xf numFmtId="0" fontId="51" fillId="5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/>
    </xf>
    <xf numFmtId="0" fontId="44" fillId="10" borderId="1" xfId="0" applyFont="1" applyFill="1" applyBorder="1" applyAlignment="1">
      <alignment horizontal="center" vertical="center"/>
    </xf>
    <xf numFmtId="0" fontId="7" fillId="0" borderId="6" xfId="0" applyFont="1" applyFill="1" applyBorder="1"/>
    <xf numFmtId="2" fontId="54" fillId="0" borderId="1" xfId="0" applyNumberFormat="1" applyFont="1" applyFill="1" applyBorder="1" applyAlignment="1">
      <alignment horizontal="center"/>
    </xf>
    <xf numFmtId="0" fontId="28" fillId="0" borderId="14" xfId="1" applyFont="1" applyFill="1" applyBorder="1" applyAlignment="1">
      <alignment horizontal="left" vertical="center"/>
    </xf>
    <xf numFmtId="0" fontId="17" fillId="0" borderId="1" xfId="0" applyFont="1" applyFill="1" applyBorder="1"/>
    <xf numFmtId="2" fontId="38" fillId="0" borderId="7" xfId="0" applyNumberFormat="1" applyFont="1" applyFill="1" applyBorder="1" applyAlignment="1">
      <alignment horizontal="center"/>
    </xf>
    <xf numFmtId="2" fontId="38" fillId="0" borderId="16" xfId="0" applyNumberFormat="1" applyFont="1" applyFill="1" applyBorder="1" applyAlignment="1">
      <alignment horizontal="center"/>
    </xf>
    <xf numFmtId="0" fontId="28" fillId="0" borderId="8" xfId="1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textRotation="90"/>
    </xf>
    <xf numFmtId="0" fontId="7" fillId="0" borderId="1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2" fontId="18" fillId="7" borderId="1" xfId="0" applyNumberFormat="1" applyFont="1" applyFill="1" applyBorder="1" applyAlignment="1">
      <alignment horizontal="center"/>
    </xf>
    <xf numFmtId="2" fontId="17" fillId="7" borderId="1" xfId="0" applyNumberFormat="1" applyFont="1" applyFill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2" fontId="17" fillId="0" borderId="10" xfId="0" applyNumberFormat="1" applyFont="1" applyBorder="1" applyAlignment="1">
      <alignment horizontal="center"/>
    </xf>
    <xf numFmtId="2" fontId="38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/>
    </xf>
    <xf numFmtId="2" fontId="17" fillId="0" borderId="10" xfId="0" applyNumberFormat="1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8" fillId="5" borderId="0" xfId="0" applyFont="1" applyFill="1" applyBorder="1" applyAlignment="1">
      <alignment horizontal="left" vertical="top" wrapText="1"/>
    </xf>
    <xf numFmtId="0" fontId="58" fillId="5" borderId="0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center"/>
    </xf>
    <xf numFmtId="2" fontId="17" fillId="5" borderId="0" xfId="0" applyNumberFormat="1" applyFont="1" applyFill="1" applyBorder="1" applyAlignment="1">
      <alignment horizontal="center" vertical="center"/>
    </xf>
    <xf numFmtId="0" fontId="24" fillId="5" borderId="0" xfId="0" applyFont="1" applyFill="1" applyBorder="1"/>
    <xf numFmtId="0" fontId="14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6" fillId="0" borderId="9" xfId="1" applyFont="1" applyFill="1" applyBorder="1" applyAlignment="1">
      <alignment horizontal="left" vertical="center"/>
    </xf>
    <xf numFmtId="0" fontId="0" fillId="0" borderId="14" xfId="0" applyFill="1" applyBorder="1"/>
    <xf numFmtId="0" fontId="24" fillId="0" borderId="17" xfId="0" applyFont="1" applyFill="1" applyBorder="1"/>
    <xf numFmtId="0" fontId="24" fillId="0" borderId="8" xfId="0" applyFont="1" applyFill="1" applyBorder="1"/>
    <xf numFmtId="0" fontId="24" fillId="0" borderId="9" xfId="0" applyFont="1" applyFill="1" applyBorder="1"/>
    <xf numFmtId="0" fontId="5" fillId="0" borderId="19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B9F7AF"/>
      <color rgb="FFFFEFFF"/>
      <color rgb="FFFF0066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wwfed-ea.org/cableski/rl2025/wbw/index.php?skier=IWF100200005" TargetMode="External"/><Relationship Id="rId21" Type="http://schemas.openxmlformats.org/officeDocument/2006/relationships/hyperlink" Target="https://iwwfed-ea.org/cableski/rl2025/wbw/index.php?skier=ISR982001403" TargetMode="External"/><Relationship Id="rId42" Type="http://schemas.openxmlformats.org/officeDocument/2006/relationships/hyperlink" Target="https://www.iwwfed-ea.org/cableski/25SVK001/" TargetMode="External"/><Relationship Id="rId47" Type="http://schemas.openxmlformats.org/officeDocument/2006/relationships/hyperlink" Target="https://www.iwwfed-ea.org/cableski/25AUT008/" TargetMode="External"/><Relationship Id="rId63" Type="http://schemas.openxmlformats.org/officeDocument/2006/relationships/hyperlink" Target="https://iwwfed-ea.org/cableski/rl2025/wbw/index.php?skier=GER682001605" TargetMode="External"/><Relationship Id="rId68" Type="http://schemas.openxmlformats.org/officeDocument/2006/relationships/hyperlink" Target="https://www.iwwfed-ea.org/cableski/25AUT008/" TargetMode="External"/><Relationship Id="rId84" Type="http://schemas.openxmlformats.org/officeDocument/2006/relationships/hyperlink" Target="https://iwwfed-ea.org/cableski/rl2025/wbw/index.php?skier=SVK982018331" TargetMode="External"/><Relationship Id="rId89" Type="http://schemas.openxmlformats.org/officeDocument/2006/relationships/hyperlink" Target="https://www.iwwfed-ea.org/cableski/25SVK001/" TargetMode="External"/><Relationship Id="rId2" Type="http://schemas.openxmlformats.org/officeDocument/2006/relationships/hyperlink" Target="https://iwwfed-ea.org/cableski/rl2025/wbw/index.php?skier=ISR582000994" TargetMode="External"/><Relationship Id="rId16" Type="http://schemas.openxmlformats.org/officeDocument/2006/relationships/hyperlink" Target="https://iwwfed-ea.org/cableski/rl2025/wbw/index.php?skier=GER842000565" TargetMode="External"/><Relationship Id="rId29" Type="http://schemas.openxmlformats.org/officeDocument/2006/relationships/hyperlink" Target="https://www.iwwfed-ea.org/cableski/25GER001/" TargetMode="External"/><Relationship Id="rId107" Type="http://schemas.openxmlformats.org/officeDocument/2006/relationships/hyperlink" Target="https://www.iwwfed-ea.org/cableski/25GER001/" TargetMode="External"/><Relationship Id="rId11" Type="http://schemas.openxmlformats.org/officeDocument/2006/relationships/hyperlink" Target="https://iwwfed-ea.org/cableski/rl2025/wbw/index.php?skier=GER342000517" TargetMode="External"/><Relationship Id="rId24" Type="http://schemas.openxmlformats.org/officeDocument/2006/relationships/hyperlink" Target="https://iwwfed-ea.org/cableski/rl2025/wbw/index.php?skier=SVK562001027" TargetMode="External"/><Relationship Id="rId32" Type="http://schemas.openxmlformats.org/officeDocument/2006/relationships/hyperlink" Target="https://www.iwwfed-ea.org/cableski/25AUT008/" TargetMode="External"/><Relationship Id="rId37" Type="http://schemas.openxmlformats.org/officeDocument/2006/relationships/hyperlink" Target="https://www.iwwfed-ea.org/cableski/25GER001/" TargetMode="External"/><Relationship Id="rId40" Type="http://schemas.openxmlformats.org/officeDocument/2006/relationships/hyperlink" Target="https://www.iwwfed-ea.org/cableski/25POL006/" TargetMode="External"/><Relationship Id="rId45" Type="http://schemas.openxmlformats.org/officeDocument/2006/relationships/hyperlink" Target="https://www.iwwfed-ea.org/cableski/25GER011/" TargetMode="External"/><Relationship Id="rId53" Type="http://schemas.openxmlformats.org/officeDocument/2006/relationships/hyperlink" Target="https://iwwfed-ea.org/cableski/rl2025/wbw/index.php?skier=GER952000044" TargetMode="External"/><Relationship Id="rId58" Type="http://schemas.openxmlformats.org/officeDocument/2006/relationships/hyperlink" Target="https://www.iwwfed-ea.org/cableski/25SVK001/" TargetMode="External"/><Relationship Id="rId66" Type="http://schemas.openxmlformats.org/officeDocument/2006/relationships/hyperlink" Target="https://iwwfed-ea.org/cableski/rl2025/wbw/index.php?skier=GER972001660" TargetMode="External"/><Relationship Id="rId74" Type="http://schemas.openxmlformats.org/officeDocument/2006/relationships/hyperlink" Target="https://www.iwwfed-ea.org/cableski/25POL005/" TargetMode="External"/><Relationship Id="rId79" Type="http://schemas.openxmlformats.org/officeDocument/2006/relationships/hyperlink" Target="https://iwwfed-ea.org/cableski/rl2025/wbw/index.php?skier=SVK982018330" TargetMode="External"/><Relationship Id="rId87" Type="http://schemas.openxmlformats.org/officeDocument/2006/relationships/hyperlink" Target="https://www.iwwfed-ea.org/cableski/25GER001/" TargetMode="External"/><Relationship Id="rId102" Type="http://schemas.openxmlformats.org/officeDocument/2006/relationships/hyperlink" Target="https://www.iwwfed-ea.org/cableski/25SVK002/" TargetMode="External"/><Relationship Id="rId110" Type="http://schemas.openxmlformats.org/officeDocument/2006/relationships/hyperlink" Target="https://www.iwwfed-ea.org/cableski/25SVK002/" TargetMode="External"/><Relationship Id="rId5" Type="http://schemas.openxmlformats.org/officeDocument/2006/relationships/hyperlink" Target="https://iwwfed-ea.org/cableski/rl2025/wbw/index.php?skier=SVK182001460" TargetMode="External"/><Relationship Id="rId61" Type="http://schemas.openxmlformats.org/officeDocument/2006/relationships/hyperlink" Target="https://iwwfed-ea.org/cableski/rl2025/wbw/index.php?skier=SVK982018288" TargetMode="External"/><Relationship Id="rId82" Type="http://schemas.openxmlformats.org/officeDocument/2006/relationships/hyperlink" Target="https://iwwfed-ea.org/cableski/rl2025/wbw/index.php?skier=GER982016443" TargetMode="External"/><Relationship Id="rId90" Type="http://schemas.openxmlformats.org/officeDocument/2006/relationships/hyperlink" Target="https://www.iwwfed-ea.org/cableski/25SVK008/" TargetMode="External"/><Relationship Id="rId95" Type="http://schemas.openxmlformats.org/officeDocument/2006/relationships/hyperlink" Target="https://iwwfed-ea.org/cableski/rl2025/wbw/index.php?skier=SVK982018329" TargetMode="External"/><Relationship Id="rId19" Type="http://schemas.openxmlformats.org/officeDocument/2006/relationships/hyperlink" Target="https://iwwfed-ea.org/cableski/rl2025/wbw/index.php?skier=GER682001605" TargetMode="External"/><Relationship Id="rId14" Type="http://schemas.openxmlformats.org/officeDocument/2006/relationships/hyperlink" Target="https://iwwfed-ea.org/cableski/rl2025/wbw/index.php?skier=POL442001322" TargetMode="External"/><Relationship Id="rId22" Type="http://schemas.openxmlformats.org/officeDocument/2006/relationships/hyperlink" Target="https://iwwfed-ea.org/cableski/rl2025/wbw/index.php?skier=GER162000620" TargetMode="External"/><Relationship Id="rId27" Type="http://schemas.openxmlformats.org/officeDocument/2006/relationships/hyperlink" Target="https://www.iwwfed-ea.org/cableski/25SVK001/" TargetMode="External"/><Relationship Id="rId30" Type="http://schemas.openxmlformats.org/officeDocument/2006/relationships/hyperlink" Target="https://www.iwwfed-ea.org/cableski/25AUT008/" TargetMode="External"/><Relationship Id="rId35" Type="http://schemas.openxmlformats.org/officeDocument/2006/relationships/hyperlink" Target="https://www.iwwfed-ea.org/cableski/25GER001/" TargetMode="External"/><Relationship Id="rId43" Type="http://schemas.openxmlformats.org/officeDocument/2006/relationships/hyperlink" Target="https://www.iwwfed-ea.org/cableski/25GER010/" TargetMode="External"/><Relationship Id="rId48" Type="http://schemas.openxmlformats.org/officeDocument/2006/relationships/hyperlink" Target="https://www.iwwfed-ea.org/cableski/25SVK001/" TargetMode="External"/><Relationship Id="rId56" Type="http://schemas.openxmlformats.org/officeDocument/2006/relationships/hyperlink" Target="https://www.iwwfed-ea.org/cableski/25GER001/" TargetMode="External"/><Relationship Id="rId64" Type="http://schemas.openxmlformats.org/officeDocument/2006/relationships/hyperlink" Target="https://www.iwwfed-ea.org/cableski/25GER011/" TargetMode="External"/><Relationship Id="rId69" Type="http://schemas.openxmlformats.org/officeDocument/2006/relationships/hyperlink" Target="https://iwwfed-ea.org/cableski/rl2025/wbw/index.php?skier=GER982016481" TargetMode="External"/><Relationship Id="rId77" Type="http://schemas.openxmlformats.org/officeDocument/2006/relationships/hyperlink" Target="https://iwwfed-ea.org/cableski/rl2025/wbw/index.php?skier=ISR982001425" TargetMode="External"/><Relationship Id="rId100" Type="http://schemas.openxmlformats.org/officeDocument/2006/relationships/hyperlink" Target="https://www.iwwfed-ea.org/cableski/25SVK008/" TargetMode="External"/><Relationship Id="rId105" Type="http://schemas.openxmlformats.org/officeDocument/2006/relationships/hyperlink" Target="https://www.iwwfed-ea.org/cableski/25GER001/" TargetMode="External"/><Relationship Id="rId8" Type="http://schemas.openxmlformats.org/officeDocument/2006/relationships/hyperlink" Target="https://iwwfed-ea.org/cableski/rl2025/wbw/index.php?skier=SVK662001444" TargetMode="External"/><Relationship Id="rId51" Type="http://schemas.openxmlformats.org/officeDocument/2006/relationships/hyperlink" Target="https://iwwfed-ea.org/cableski/rl2025/wbw/index.php?skier=POL512009403" TargetMode="External"/><Relationship Id="rId72" Type="http://schemas.openxmlformats.org/officeDocument/2006/relationships/hyperlink" Target="https://www.iwwfed-ea.org/cableski/25SVK002/" TargetMode="External"/><Relationship Id="rId80" Type="http://schemas.openxmlformats.org/officeDocument/2006/relationships/hyperlink" Target="https://iwwfed-ea.org/cableski/rl2025/wbw/index.php?skier=GER982016473" TargetMode="External"/><Relationship Id="rId85" Type="http://schemas.openxmlformats.org/officeDocument/2006/relationships/hyperlink" Target="https://iwwfed-ea.org/cableski/rl2025/wbw/index.php?skier=GER982016635" TargetMode="External"/><Relationship Id="rId93" Type="http://schemas.openxmlformats.org/officeDocument/2006/relationships/hyperlink" Target="https://iwwfed-ea.org/cableski/rl2025/wbw/index.php?skier=SVK982018330" TargetMode="External"/><Relationship Id="rId98" Type="http://schemas.openxmlformats.org/officeDocument/2006/relationships/hyperlink" Target="https://iwwfed-ea.org/cableski/rl2025/wbw/index.php?skier=SVK982018331" TargetMode="External"/><Relationship Id="rId3" Type="http://schemas.openxmlformats.org/officeDocument/2006/relationships/hyperlink" Target="https://iwwfed-ea.org/cableski/rl2025/wbw/index.php?skier=GER022000657" TargetMode="External"/><Relationship Id="rId12" Type="http://schemas.openxmlformats.org/officeDocument/2006/relationships/hyperlink" Target="https://iwwfed-ea.org/cableski/rl2025/wbw/index.php?skier=GER982016368" TargetMode="External"/><Relationship Id="rId17" Type="http://schemas.openxmlformats.org/officeDocument/2006/relationships/hyperlink" Target="https://iwwfed-ea.org/cableski/rl2025/wbw/index.php?skier=GER422000385" TargetMode="External"/><Relationship Id="rId25" Type="http://schemas.openxmlformats.org/officeDocument/2006/relationships/hyperlink" Target="https://iwwfed-ea.org/cableski/rl2025/wbw/index.php?skier=IWF100200007" TargetMode="External"/><Relationship Id="rId33" Type="http://schemas.openxmlformats.org/officeDocument/2006/relationships/hyperlink" Target="https://www.iwwfed-ea.org/cableski/25POL006/" TargetMode="External"/><Relationship Id="rId38" Type="http://schemas.openxmlformats.org/officeDocument/2006/relationships/hyperlink" Target="https://www.iwwfed-ea.org/cableski/25GER011/" TargetMode="External"/><Relationship Id="rId46" Type="http://schemas.openxmlformats.org/officeDocument/2006/relationships/hyperlink" Target="https://www.iwwfed-ea.org/cableski/25GER012/" TargetMode="External"/><Relationship Id="rId59" Type="http://schemas.openxmlformats.org/officeDocument/2006/relationships/hyperlink" Target="https://iwwfed-ea.org/cableski/rl2025/wbw/index.php?skier=GER912001662" TargetMode="External"/><Relationship Id="rId67" Type="http://schemas.openxmlformats.org/officeDocument/2006/relationships/hyperlink" Target="https://iwwfed-ea.org/cableski/rl2025/wbw/index.php?skier=ISR982001403" TargetMode="External"/><Relationship Id="rId103" Type="http://schemas.openxmlformats.org/officeDocument/2006/relationships/hyperlink" Target="https://www.iwwfed-ea.org/cableski/25SVK001/" TargetMode="External"/><Relationship Id="rId108" Type="http://schemas.openxmlformats.org/officeDocument/2006/relationships/hyperlink" Target="https://www.iwwfed-ea.org/cableski/25SVK002/" TargetMode="External"/><Relationship Id="rId20" Type="http://schemas.openxmlformats.org/officeDocument/2006/relationships/hyperlink" Target="https://iwwfed-ea.org/cableski/rl2025/wbw/index.php?skier=GER972001660" TargetMode="External"/><Relationship Id="rId41" Type="http://schemas.openxmlformats.org/officeDocument/2006/relationships/hyperlink" Target="https://www.iwwfed-ea.org/cableski/25GER001/" TargetMode="External"/><Relationship Id="rId54" Type="http://schemas.openxmlformats.org/officeDocument/2006/relationships/hyperlink" Target="https://www.iwwfed-ea.org/cableski/25SVK001/" TargetMode="External"/><Relationship Id="rId62" Type="http://schemas.openxmlformats.org/officeDocument/2006/relationships/hyperlink" Target="https://www.iwwfed-ea.org/cableski/25SVK002/" TargetMode="External"/><Relationship Id="rId70" Type="http://schemas.openxmlformats.org/officeDocument/2006/relationships/hyperlink" Target="https://www.iwwfed-ea.org/cableski/25SVK001/" TargetMode="External"/><Relationship Id="rId75" Type="http://schemas.openxmlformats.org/officeDocument/2006/relationships/hyperlink" Target="https://iwwfed-ea.org/cableski/rl2025/wbw/index.php?skier=ISR982001407" TargetMode="External"/><Relationship Id="rId83" Type="http://schemas.openxmlformats.org/officeDocument/2006/relationships/hyperlink" Target="https://iwwfed-ea.org/cableski/rl2025/wbw/index.php?skier=SVK982018332" TargetMode="External"/><Relationship Id="rId88" Type="http://schemas.openxmlformats.org/officeDocument/2006/relationships/hyperlink" Target="https://www.iwwfed-ea.org/cableski/25SVK002/" TargetMode="External"/><Relationship Id="rId91" Type="http://schemas.openxmlformats.org/officeDocument/2006/relationships/hyperlink" Target="https://www.iwwfed-ea.org/cableski/25GER001/" TargetMode="External"/><Relationship Id="rId96" Type="http://schemas.openxmlformats.org/officeDocument/2006/relationships/hyperlink" Target="https://iwwfed-ea.org/cableski/rl2025/wbw/index.php?skier=GER982016443" TargetMode="External"/><Relationship Id="rId111" Type="http://schemas.openxmlformats.org/officeDocument/2006/relationships/printerSettings" Target="../printerSettings/printerSettings1.bin"/><Relationship Id="rId1" Type="http://schemas.openxmlformats.org/officeDocument/2006/relationships/hyperlink" Target="https://iwwfed-ea.org/cableski/rl2025/wbw/index.php?skier=GER652001606" TargetMode="External"/><Relationship Id="rId6" Type="http://schemas.openxmlformats.org/officeDocument/2006/relationships/hyperlink" Target="https://iwwfed-ea.org/cableski/rl2025/wbw/index.php?skier=AUT912001371" TargetMode="External"/><Relationship Id="rId15" Type="http://schemas.openxmlformats.org/officeDocument/2006/relationships/hyperlink" Target="https://iwwfed-ea.org/cableski/rl2025/wbw/index.php?skier=GER022000560" TargetMode="External"/><Relationship Id="rId23" Type="http://schemas.openxmlformats.org/officeDocument/2006/relationships/hyperlink" Target="https://iwwfed-ea.org/cableski/rl2025/wbw/index.php?skier=GER862001502" TargetMode="External"/><Relationship Id="rId28" Type="http://schemas.openxmlformats.org/officeDocument/2006/relationships/hyperlink" Target="https://www.iwwfed-ea.org/cableski/25SVK001/" TargetMode="External"/><Relationship Id="rId36" Type="http://schemas.openxmlformats.org/officeDocument/2006/relationships/hyperlink" Target="https://www.iwwfed-ea.org/cableski/25AUT008/" TargetMode="External"/><Relationship Id="rId49" Type="http://schemas.openxmlformats.org/officeDocument/2006/relationships/hyperlink" Target="https://www.iwwfed-ea.org/cableski/25GER001/" TargetMode="External"/><Relationship Id="rId57" Type="http://schemas.openxmlformats.org/officeDocument/2006/relationships/hyperlink" Target="https://iwwfed-ea.org/cableski/rl2025/wbw/index.php?skier=GER712001604" TargetMode="External"/><Relationship Id="rId106" Type="http://schemas.openxmlformats.org/officeDocument/2006/relationships/hyperlink" Target="https://www.iwwfed-ea.org/cableski/25SVK002/" TargetMode="External"/><Relationship Id="rId10" Type="http://schemas.openxmlformats.org/officeDocument/2006/relationships/hyperlink" Target="https://iwwfed-ea.org/cableski/rl2025/wbw/index.php?skier=AUT932001435" TargetMode="External"/><Relationship Id="rId31" Type="http://schemas.openxmlformats.org/officeDocument/2006/relationships/hyperlink" Target="https://www.iwwfed-ea.org/cableski/25EURO14/" TargetMode="External"/><Relationship Id="rId44" Type="http://schemas.openxmlformats.org/officeDocument/2006/relationships/hyperlink" Target="https://www.iwwfed-ea.org/cableski/25SVK001/" TargetMode="External"/><Relationship Id="rId52" Type="http://schemas.openxmlformats.org/officeDocument/2006/relationships/hyperlink" Target="https://www.iwwfed-ea.org/cableski/25POL005/" TargetMode="External"/><Relationship Id="rId60" Type="http://schemas.openxmlformats.org/officeDocument/2006/relationships/hyperlink" Target="https://www.iwwfed-ea.org/cableski/25GER012/" TargetMode="External"/><Relationship Id="rId65" Type="http://schemas.openxmlformats.org/officeDocument/2006/relationships/hyperlink" Target="https://www.iwwfed-ea.org/cableski/25GER012/" TargetMode="External"/><Relationship Id="rId73" Type="http://schemas.openxmlformats.org/officeDocument/2006/relationships/hyperlink" Target="https://iwwfed-ea.org/cableski/rl2025/wbw/index.php?skier=POL032023969" TargetMode="External"/><Relationship Id="rId78" Type="http://schemas.openxmlformats.org/officeDocument/2006/relationships/hyperlink" Target="https://www.iwwfed-ea.org/cableski/25AUT008/" TargetMode="External"/><Relationship Id="rId81" Type="http://schemas.openxmlformats.org/officeDocument/2006/relationships/hyperlink" Target="https://iwwfed-ea.org/cableski/rl2025/wbw/index.php?skier=SVK982018329" TargetMode="External"/><Relationship Id="rId86" Type="http://schemas.openxmlformats.org/officeDocument/2006/relationships/hyperlink" Target="https://www.iwwfed-ea.org/cableski/25SVK008/" TargetMode="External"/><Relationship Id="rId94" Type="http://schemas.openxmlformats.org/officeDocument/2006/relationships/hyperlink" Target="https://iwwfed-ea.org/cableski/rl2025/wbw/index.php?skier=GER982016473" TargetMode="External"/><Relationship Id="rId99" Type="http://schemas.openxmlformats.org/officeDocument/2006/relationships/hyperlink" Target="https://iwwfed-ea.org/cableski/rl2025/wbw/index.php?skier=GER982016635" TargetMode="External"/><Relationship Id="rId101" Type="http://schemas.openxmlformats.org/officeDocument/2006/relationships/hyperlink" Target="https://www.iwwfed-ea.org/cableski/25GER001/" TargetMode="External"/><Relationship Id="rId4" Type="http://schemas.openxmlformats.org/officeDocument/2006/relationships/hyperlink" Target="https://iwwfed-ea.org/cableski/rl2025/wbw/index.php?skier=ISR302001650" TargetMode="External"/><Relationship Id="rId9" Type="http://schemas.openxmlformats.org/officeDocument/2006/relationships/hyperlink" Target="https://iwwfed-ea.org/cableski/rl2025/wbw/index.php?skier=GER942001661" TargetMode="External"/><Relationship Id="rId13" Type="http://schemas.openxmlformats.org/officeDocument/2006/relationships/hyperlink" Target="https://iwwfed-ea.org/cableski/rl2025/wbw/index.php?skier=GER712001604" TargetMode="External"/><Relationship Id="rId18" Type="http://schemas.openxmlformats.org/officeDocument/2006/relationships/hyperlink" Target="https://iwwfed-ea.org/cableski/rl2025/wbw/index.php?skier=SVK072001011" TargetMode="External"/><Relationship Id="rId39" Type="http://schemas.openxmlformats.org/officeDocument/2006/relationships/hyperlink" Target="https://www.iwwfed-ea.org/cableski/25SVK001/" TargetMode="External"/><Relationship Id="rId109" Type="http://schemas.openxmlformats.org/officeDocument/2006/relationships/hyperlink" Target="https://www.iwwfed-ea.org/cableski/25SVK002/" TargetMode="External"/><Relationship Id="rId34" Type="http://schemas.openxmlformats.org/officeDocument/2006/relationships/hyperlink" Target="https://www.iwwfed-ea.org/cableski/25SVK008/" TargetMode="External"/><Relationship Id="rId50" Type="http://schemas.openxmlformats.org/officeDocument/2006/relationships/hyperlink" Target="https://www.iwwfed-ea.org/cableski/25SVK001/" TargetMode="External"/><Relationship Id="rId55" Type="http://schemas.openxmlformats.org/officeDocument/2006/relationships/hyperlink" Target="https://iwwfed-ea.org/cableski/rl2025/wbw/index.php?skier=GER942001661" TargetMode="External"/><Relationship Id="rId76" Type="http://schemas.openxmlformats.org/officeDocument/2006/relationships/hyperlink" Target="https://www.iwwfed-ea.org/cableski/25AUT008/" TargetMode="External"/><Relationship Id="rId97" Type="http://schemas.openxmlformats.org/officeDocument/2006/relationships/hyperlink" Target="https://iwwfed-ea.org/cableski/rl2025/wbw/index.php?skier=SVK982018332" TargetMode="External"/><Relationship Id="rId104" Type="http://schemas.openxmlformats.org/officeDocument/2006/relationships/hyperlink" Target="https://www.iwwfed-ea.org/cableski/25SVK008/" TargetMode="External"/><Relationship Id="rId7" Type="http://schemas.openxmlformats.org/officeDocument/2006/relationships/hyperlink" Target="https://iwwfed-ea.org/cableski/rl2025/wbw/index.php?skier=POL792000987" TargetMode="External"/><Relationship Id="rId71" Type="http://schemas.openxmlformats.org/officeDocument/2006/relationships/hyperlink" Target="https://iwwfed-ea.org/cableski/rl2025/wbw/index.php?skier=SVK772001602" TargetMode="External"/><Relationship Id="rId92" Type="http://schemas.openxmlformats.org/officeDocument/2006/relationships/hyperlink" Target="https://www.iwwfed-ea.org/cableski/25SVK002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ableski/rl2025/wbw/index.php?skier=GER952000044" TargetMode="External"/><Relationship Id="rId117" Type="http://schemas.openxmlformats.org/officeDocument/2006/relationships/hyperlink" Target="https://www.iwwfed-ea.org/cableski/25EURO13/" TargetMode="External"/><Relationship Id="rId21" Type="http://schemas.openxmlformats.org/officeDocument/2006/relationships/hyperlink" Target="https://www.iwwfed-ea.org/cableski/rl2025/wbw/index.php?skier=GER712001604" TargetMode="External"/><Relationship Id="rId42" Type="http://schemas.openxmlformats.org/officeDocument/2006/relationships/hyperlink" Target="https://www.iwwfed-ea.org/cableski/rl2025/wbw/index.php?skier=SVK562001415" TargetMode="External"/><Relationship Id="rId47" Type="http://schemas.openxmlformats.org/officeDocument/2006/relationships/hyperlink" Target="https://www.iwwfed-ea.org/cableski/25POL006/" TargetMode="External"/><Relationship Id="rId63" Type="http://schemas.openxmlformats.org/officeDocument/2006/relationships/hyperlink" Target="https://www.iwwfed-ea.org/cableski/25SVK001/" TargetMode="External"/><Relationship Id="rId68" Type="http://schemas.openxmlformats.org/officeDocument/2006/relationships/hyperlink" Target="https://www.iwwfed-ea.org/cableski/25EURO13/" TargetMode="External"/><Relationship Id="rId84" Type="http://schemas.openxmlformats.org/officeDocument/2006/relationships/hyperlink" Target="https://www.iwwfed-ea.org/cableski/25POL006/" TargetMode="External"/><Relationship Id="rId89" Type="http://schemas.openxmlformats.org/officeDocument/2006/relationships/hyperlink" Target="https://www.iwwfed-ea.org/cableski/rl2025/wbw/index.php?skier=POL982020579" TargetMode="External"/><Relationship Id="rId112" Type="http://schemas.openxmlformats.org/officeDocument/2006/relationships/hyperlink" Target="https://www.iwwfed-ea.org/cableski/rl2025/wbw/index.php?skier=GER982016447" TargetMode="External"/><Relationship Id="rId133" Type="http://schemas.openxmlformats.org/officeDocument/2006/relationships/hyperlink" Target="https://www.iwwfed-ea.org/cableski/25SVK002/" TargetMode="External"/><Relationship Id="rId16" Type="http://schemas.openxmlformats.org/officeDocument/2006/relationships/hyperlink" Target="https://www.iwwfed-ea.org/cableski/25POL005/" TargetMode="External"/><Relationship Id="rId107" Type="http://schemas.openxmlformats.org/officeDocument/2006/relationships/hyperlink" Target="https://www.iwwfed-ea.org/cableski/25SVK002/" TargetMode="External"/><Relationship Id="rId11" Type="http://schemas.openxmlformats.org/officeDocument/2006/relationships/hyperlink" Target="https://www.iwwfed-ea.org/cableski/rl2025/wbw/index.php?skier=SVK182001460" TargetMode="External"/><Relationship Id="rId32" Type="http://schemas.openxmlformats.org/officeDocument/2006/relationships/hyperlink" Target="https://www.iwwfed-ea.org/cableski/rl2025/wbw/index.php?skier=IWF100200007" TargetMode="External"/><Relationship Id="rId37" Type="http://schemas.openxmlformats.org/officeDocument/2006/relationships/hyperlink" Target="https://www.iwwfed-ea.org/cableski/rl2025/wbw/index.php?skier=IWF100200025" TargetMode="External"/><Relationship Id="rId53" Type="http://schemas.openxmlformats.org/officeDocument/2006/relationships/hyperlink" Target="https://www.iwwfed-ea.org/cableski/25EURO13/" TargetMode="External"/><Relationship Id="rId58" Type="http://schemas.openxmlformats.org/officeDocument/2006/relationships/hyperlink" Target="https://www.iwwfed-ea.org/cableski/rl2025/wbw/index.php?skier=GER712001604" TargetMode="External"/><Relationship Id="rId74" Type="http://schemas.openxmlformats.org/officeDocument/2006/relationships/hyperlink" Target="https://www.iwwfed-ea.org/cableski/25SVK002/" TargetMode="External"/><Relationship Id="rId79" Type="http://schemas.openxmlformats.org/officeDocument/2006/relationships/hyperlink" Target="https://www.iwwfed-ea.org/cableski/rl2025/wbw/index.php?skier=SVK982018329" TargetMode="External"/><Relationship Id="rId102" Type="http://schemas.openxmlformats.org/officeDocument/2006/relationships/hyperlink" Target="https://www.iwwfed-ea.org/cableski/rl2025/wbw/index.php?skier=IWF100200025" TargetMode="External"/><Relationship Id="rId123" Type="http://schemas.openxmlformats.org/officeDocument/2006/relationships/hyperlink" Target="https://www.iwwfed-ea.org/cableski/25SVK002/" TargetMode="External"/><Relationship Id="rId128" Type="http://schemas.openxmlformats.org/officeDocument/2006/relationships/hyperlink" Target="https://www.iwwfed-ea.org/cableski/rl2025/wbw/index.php?skier=POL982020614" TargetMode="External"/><Relationship Id="rId5" Type="http://schemas.openxmlformats.org/officeDocument/2006/relationships/hyperlink" Target="https://www.iwwfed-ea.org/cableski/rl2025/wbw/index.php?skier=POL442001322" TargetMode="External"/><Relationship Id="rId90" Type="http://schemas.openxmlformats.org/officeDocument/2006/relationships/hyperlink" Target="https://www.iwwfed-ea.org/cableski/25POL006/" TargetMode="External"/><Relationship Id="rId95" Type="http://schemas.openxmlformats.org/officeDocument/2006/relationships/hyperlink" Target="https://www.iwwfed-ea.org/cableski/rl2025/wbw/index.php?skier=POL982020559" TargetMode="External"/><Relationship Id="rId14" Type="http://schemas.openxmlformats.org/officeDocument/2006/relationships/hyperlink" Target="https://www.iwwfed-ea.org/cableski/25GER010/" TargetMode="External"/><Relationship Id="rId22" Type="http://schemas.openxmlformats.org/officeDocument/2006/relationships/hyperlink" Target="https://www.iwwfed-ea.org/cableski/25GER001/" TargetMode="External"/><Relationship Id="rId27" Type="http://schemas.openxmlformats.org/officeDocument/2006/relationships/hyperlink" Target="https://www.iwwfed-ea.org/cableski/25AUT008/" TargetMode="External"/><Relationship Id="rId30" Type="http://schemas.openxmlformats.org/officeDocument/2006/relationships/hyperlink" Target="https://www.iwwfed-ea.org/cableski/rl2025/wbw/index.php?skier=SVK832001600" TargetMode="External"/><Relationship Id="rId35" Type="http://schemas.openxmlformats.org/officeDocument/2006/relationships/hyperlink" Target="https://www.iwwfed-ea.org/cableski/rl2025/wbw/index.php?skier=GER982016368" TargetMode="External"/><Relationship Id="rId43" Type="http://schemas.openxmlformats.org/officeDocument/2006/relationships/hyperlink" Target="https://www.iwwfed-ea.org/cableski/25EURO14/" TargetMode="External"/><Relationship Id="rId48" Type="http://schemas.openxmlformats.org/officeDocument/2006/relationships/hyperlink" Target="https://www.iwwfed-ea.org/cableski/rl2025/wbw/index.php?skier=IWF100200005" TargetMode="External"/><Relationship Id="rId56" Type="http://schemas.openxmlformats.org/officeDocument/2006/relationships/hyperlink" Target="https://www.iwwfed-ea.org/cableski/rl2025/wbw/index.php?skier=GER682001605" TargetMode="External"/><Relationship Id="rId64" Type="http://schemas.openxmlformats.org/officeDocument/2006/relationships/hyperlink" Target="https://www.iwwfed-ea.org/cableski/rl2025/wbw/index.php?skier=GER912001662" TargetMode="External"/><Relationship Id="rId69" Type="http://schemas.openxmlformats.org/officeDocument/2006/relationships/hyperlink" Target="https://www.iwwfed-ea.org/cableski/rl2025/wbw/index.php?skier=SVK982018330" TargetMode="External"/><Relationship Id="rId77" Type="http://schemas.openxmlformats.org/officeDocument/2006/relationships/hyperlink" Target="https://www.iwwfed-ea.org/cableski/rl2025/wbw/index.php?skier=IWF100200032" TargetMode="External"/><Relationship Id="rId100" Type="http://schemas.openxmlformats.org/officeDocument/2006/relationships/hyperlink" Target="https://www.iwwfed-ea.org/cableski/25POL006/" TargetMode="External"/><Relationship Id="rId105" Type="http://schemas.openxmlformats.org/officeDocument/2006/relationships/hyperlink" Target="https://www.iwwfed-ea.org/cableski/25EURO13/" TargetMode="External"/><Relationship Id="rId113" Type="http://schemas.openxmlformats.org/officeDocument/2006/relationships/hyperlink" Target="https://www.iwwfed-ea.org/cableski/25EURO13/" TargetMode="External"/><Relationship Id="rId118" Type="http://schemas.openxmlformats.org/officeDocument/2006/relationships/hyperlink" Target="https://www.iwwfed-ea.org/cableski/rl2025/wbw/index.php?skier=SVK982018332" TargetMode="External"/><Relationship Id="rId126" Type="http://schemas.openxmlformats.org/officeDocument/2006/relationships/hyperlink" Target="https://www.iwwfed-ea.org/cableski/rl2025/wbw/index.php?skier=POL982020559" TargetMode="External"/><Relationship Id="rId134" Type="http://schemas.openxmlformats.org/officeDocument/2006/relationships/hyperlink" Target="https://www.iwwfed-ea.org/cableski/rl2025/wbw/index.php?skier=POL982020515" TargetMode="External"/><Relationship Id="rId8" Type="http://schemas.openxmlformats.org/officeDocument/2006/relationships/hyperlink" Target="https://www.iwwfed-ea.org/cableski/25GER001/" TargetMode="External"/><Relationship Id="rId51" Type="http://schemas.openxmlformats.org/officeDocument/2006/relationships/hyperlink" Target="https://www.iwwfed-ea.org/cableski/rl2025/wbw/index.php?skier=IWF100200032" TargetMode="External"/><Relationship Id="rId72" Type="http://schemas.openxmlformats.org/officeDocument/2006/relationships/hyperlink" Target="https://www.iwwfed-ea.org/cableski/25POL006/" TargetMode="External"/><Relationship Id="rId80" Type="http://schemas.openxmlformats.org/officeDocument/2006/relationships/hyperlink" Target="https://www.iwwfed-ea.org/cableski/25SVK002/" TargetMode="External"/><Relationship Id="rId85" Type="http://schemas.openxmlformats.org/officeDocument/2006/relationships/hyperlink" Target="https://www.iwwfed-ea.org/cableski/rl2025/wbw/index.php?skier=GER982016473" TargetMode="External"/><Relationship Id="rId93" Type="http://schemas.openxmlformats.org/officeDocument/2006/relationships/hyperlink" Target="https://www.iwwfed-ea.org/cableski/rl2025/wbw/index.php?skier=POL982020566" TargetMode="External"/><Relationship Id="rId98" Type="http://schemas.openxmlformats.org/officeDocument/2006/relationships/hyperlink" Target="https://www.iwwfed-ea.org/cableski/25POL006/" TargetMode="External"/><Relationship Id="rId121" Type="http://schemas.openxmlformats.org/officeDocument/2006/relationships/hyperlink" Target="https://www.iwwfed-ea.org/cableski/25POL006/" TargetMode="External"/><Relationship Id="rId3" Type="http://schemas.openxmlformats.org/officeDocument/2006/relationships/hyperlink" Target="https://www.iwwfed-ea.org/cableski/rl2025/wbw/index.php?skier=GER652001606" TargetMode="External"/><Relationship Id="rId12" Type="http://schemas.openxmlformats.org/officeDocument/2006/relationships/hyperlink" Target="https://www.iwwfed-ea.org/cableski/25SVK008/" TargetMode="External"/><Relationship Id="rId17" Type="http://schemas.openxmlformats.org/officeDocument/2006/relationships/hyperlink" Target="https://www.iwwfed-ea.org/cableski/rl2025/wbw/index.php?skier=GER682001605" TargetMode="External"/><Relationship Id="rId25" Type="http://schemas.openxmlformats.org/officeDocument/2006/relationships/hyperlink" Target="https://www.iwwfed-ea.org/cableski/rl2025/wbw/index.php?skier=IWF100200008" TargetMode="External"/><Relationship Id="rId33" Type="http://schemas.openxmlformats.org/officeDocument/2006/relationships/hyperlink" Target="https://www.iwwfed-ea.org/cableski/rl2025/wbw/index.php?skier=SVK262016654" TargetMode="External"/><Relationship Id="rId38" Type="http://schemas.openxmlformats.org/officeDocument/2006/relationships/hyperlink" Target="https://www.iwwfed-ea.org/cableski/rl2025/wbw/index.php?skier=SVK642001186" TargetMode="External"/><Relationship Id="rId46" Type="http://schemas.openxmlformats.org/officeDocument/2006/relationships/hyperlink" Target="https://www.iwwfed-ea.org/cableski/rl2025/wbw/index.php?skier=POL032023969" TargetMode="External"/><Relationship Id="rId59" Type="http://schemas.openxmlformats.org/officeDocument/2006/relationships/hyperlink" Target="https://www.iwwfed-ea.org/cableski/25GER001/" TargetMode="External"/><Relationship Id="rId67" Type="http://schemas.openxmlformats.org/officeDocument/2006/relationships/hyperlink" Target="https://www.iwwfed-ea.org/cableski/rl2025/wbw/index.php?skier=GER982016443" TargetMode="External"/><Relationship Id="rId103" Type="http://schemas.openxmlformats.org/officeDocument/2006/relationships/hyperlink" Target="https://www.iwwfed-ea.org/cableski/rl2025/wbw/index.php?skier=GER982016635" TargetMode="External"/><Relationship Id="rId108" Type="http://schemas.openxmlformats.org/officeDocument/2006/relationships/hyperlink" Target="https://www.iwwfed-ea.org/cableski/rl2025/wbw/index.php?skier=IWF100200032" TargetMode="External"/><Relationship Id="rId116" Type="http://schemas.openxmlformats.org/officeDocument/2006/relationships/hyperlink" Target="https://www.iwwfed-ea.org/cableski/rl2025/wbw/index.php?skier=GER982016473" TargetMode="External"/><Relationship Id="rId124" Type="http://schemas.openxmlformats.org/officeDocument/2006/relationships/hyperlink" Target="https://www.iwwfed-ea.org/cableski/rl2025/wbw/index.php?skier=POL982020566" TargetMode="External"/><Relationship Id="rId129" Type="http://schemas.openxmlformats.org/officeDocument/2006/relationships/hyperlink" Target="https://www.iwwfed-ea.org/cableski/25POL006/" TargetMode="External"/><Relationship Id="rId137" Type="http://schemas.openxmlformats.org/officeDocument/2006/relationships/printerSettings" Target="../printerSettings/printerSettings2.bin"/><Relationship Id="rId20" Type="http://schemas.openxmlformats.org/officeDocument/2006/relationships/hyperlink" Target="https://www.iwwfed-ea.org/cableski/25SVK001/" TargetMode="External"/><Relationship Id="rId41" Type="http://schemas.openxmlformats.org/officeDocument/2006/relationships/hyperlink" Target="https://www.iwwfed-ea.org/cableski/25SVK001/" TargetMode="External"/><Relationship Id="rId54" Type="http://schemas.openxmlformats.org/officeDocument/2006/relationships/hyperlink" Target="https://www.iwwfed-ea.org/cableski/rl2025/wbw/index.php?skier=GER942001661" TargetMode="External"/><Relationship Id="rId62" Type="http://schemas.openxmlformats.org/officeDocument/2006/relationships/hyperlink" Target="https://www.iwwfed-ea.org/cableski/rl2025/wbw/index.php?skier=SVK832001600" TargetMode="External"/><Relationship Id="rId70" Type="http://schemas.openxmlformats.org/officeDocument/2006/relationships/hyperlink" Target="https://www.iwwfed-ea.org/cableski/25SVK002/" TargetMode="External"/><Relationship Id="rId75" Type="http://schemas.openxmlformats.org/officeDocument/2006/relationships/hyperlink" Target="https://www.iwwfed-ea.org/cableski/rl2025/wbw/index.php?skier=GER982016481" TargetMode="External"/><Relationship Id="rId83" Type="http://schemas.openxmlformats.org/officeDocument/2006/relationships/hyperlink" Target="https://www.iwwfed-ea.org/cableski/rl2025/wbw/index.php?skier=POL982020542" TargetMode="External"/><Relationship Id="rId88" Type="http://schemas.openxmlformats.org/officeDocument/2006/relationships/hyperlink" Target="https://www.iwwfed-ea.org/cableski/25POL006/" TargetMode="External"/><Relationship Id="rId91" Type="http://schemas.openxmlformats.org/officeDocument/2006/relationships/hyperlink" Target="https://www.iwwfed-ea.org/cableski/rl2025/wbw/index.php?skier=POL242001555" TargetMode="External"/><Relationship Id="rId96" Type="http://schemas.openxmlformats.org/officeDocument/2006/relationships/hyperlink" Target="https://www.iwwfed-ea.org/cableski/25POL006/" TargetMode="External"/><Relationship Id="rId111" Type="http://schemas.openxmlformats.org/officeDocument/2006/relationships/hyperlink" Target="https://www.iwwfed-ea.org/cableski/25SVK002/" TargetMode="External"/><Relationship Id="rId132" Type="http://schemas.openxmlformats.org/officeDocument/2006/relationships/hyperlink" Target="https://www.iwwfed-ea.org/cableski/rl2025/wbw/index.php?skier=SVK982018328" TargetMode="External"/><Relationship Id="rId1" Type="http://schemas.openxmlformats.org/officeDocument/2006/relationships/hyperlink" Target="https://www.iwwfed-ea.org/cableski/rl2025/wbw/index.php?skier=GER842000565" TargetMode="External"/><Relationship Id="rId6" Type="http://schemas.openxmlformats.org/officeDocument/2006/relationships/hyperlink" Target="https://www.iwwfed-ea.org/cableski/25POL005/" TargetMode="External"/><Relationship Id="rId15" Type="http://schemas.openxmlformats.org/officeDocument/2006/relationships/hyperlink" Target="https://www.iwwfed-ea.org/cableski/rl2025/wbw/index.php?skier=POL512009403" TargetMode="External"/><Relationship Id="rId23" Type="http://schemas.openxmlformats.org/officeDocument/2006/relationships/hyperlink" Target="https://www.iwwfed-ea.org/cableski/rl2025/wbw/index.php?skier=GER972001660" TargetMode="External"/><Relationship Id="rId28" Type="http://schemas.openxmlformats.org/officeDocument/2006/relationships/hyperlink" Target="https://www.iwwfed-ea.org/cableski/rl2025/wbw/index.php?skier=IWF100200002" TargetMode="External"/><Relationship Id="rId36" Type="http://schemas.openxmlformats.org/officeDocument/2006/relationships/hyperlink" Target="https://www.iwwfed-ea.org/cableski/25GER012/" TargetMode="External"/><Relationship Id="rId49" Type="http://schemas.openxmlformats.org/officeDocument/2006/relationships/hyperlink" Target="https://www.iwwfed-ea.org/cableski/rl2025/wbw/index.php?skier=POL862008874" TargetMode="External"/><Relationship Id="rId57" Type="http://schemas.openxmlformats.org/officeDocument/2006/relationships/hyperlink" Target="https://www.iwwfed-ea.org/cableski/25EURO13/" TargetMode="External"/><Relationship Id="rId106" Type="http://schemas.openxmlformats.org/officeDocument/2006/relationships/hyperlink" Target="https://www.iwwfed-ea.org/cableski/rl2025/wbw/index.php?skier=SVK982018330" TargetMode="External"/><Relationship Id="rId114" Type="http://schemas.openxmlformats.org/officeDocument/2006/relationships/hyperlink" Target="https://www.iwwfed-ea.org/cableski/rl2025/wbw/index.php?skier=POL982020542" TargetMode="External"/><Relationship Id="rId119" Type="http://schemas.openxmlformats.org/officeDocument/2006/relationships/hyperlink" Target="https://www.iwwfed-ea.org/cableski/25SVK002/" TargetMode="External"/><Relationship Id="rId127" Type="http://schemas.openxmlformats.org/officeDocument/2006/relationships/hyperlink" Target="https://www.iwwfed-ea.org/cableski/25POL006/" TargetMode="External"/><Relationship Id="rId10" Type="http://schemas.openxmlformats.org/officeDocument/2006/relationships/hyperlink" Target="https://www.iwwfed-ea.org/cableski/25EURO13/" TargetMode="External"/><Relationship Id="rId31" Type="http://schemas.openxmlformats.org/officeDocument/2006/relationships/hyperlink" Target="https://www.iwwfed-ea.org/cableski/25SVK001/" TargetMode="External"/><Relationship Id="rId44" Type="http://schemas.openxmlformats.org/officeDocument/2006/relationships/hyperlink" Target="https://www.iwwfed-ea.org/cableski/rl2025/wbw/index.php?skier=GER652000733" TargetMode="External"/><Relationship Id="rId52" Type="http://schemas.openxmlformats.org/officeDocument/2006/relationships/hyperlink" Target="https://www.iwwfed-ea.org/cableski/25EURO13/" TargetMode="External"/><Relationship Id="rId60" Type="http://schemas.openxmlformats.org/officeDocument/2006/relationships/hyperlink" Target="https://www.iwwfed-ea.org/cableski/rl2025/wbw/index.php?skier=GER972001660" TargetMode="External"/><Relationship Id="rId65" Type="http://schemas.openxmlformats.org/officeDocument/2006/relationships/hyperlink" Target="https://www.iwwfed-ea.org/cableski/25GER012/" TargetMode="External"/><Relationship Id="rId73" Type="http://schemas.openxmlformats.org/officeDocument/2006/relationships/hyperlink" Target="https://www.iwwfed-ea.org/cableski/rl2025/wbw/index.php?skier=SVK982018288" TargetMode="External"/><Relationship Id="rId78" Type="http://schemas.openxmlformats.org/officeDocument/2006/relationships/hyperlink" Target="https://www.iwwfed-ea.org/cableski/25EURO13/" TargetMode="External"/><Relationship Id="rId81" Type="http://schemas.openxmlformats.org/officeDocument/2006/relationships/hyperlink" Target="https://www.iwwfed-ea.org/cableski/rl2025/wbw/index.php?skier=GER982016447" TargetMode="External"/><Relationship Id="rId86" Type="http://schemas.openxmlformats.org/officeDocument/2006/relationships/hyperlink" Target="https://www.iwwfed-ea.org/cableski/25EURO13/" TargetMode="External"/><Relationship Id="rId94" Type="http://schemas.openxmlformats.org/officeDocument/2006/relationships/hyperlink" Target="https://www.iwwfed-ea.org/cableski/25POL006/" TargetMode="External"/><Relationship Id="rId99" Type="http://schemas.openxmlformats.org/officeDocument/2006/relationships/hyperlink" Target="https://www.iwwfed-ea.org/cableski/rl2025/wbw/index.php?skier=POL982020594" TargetMode="External"/><Relationship Id="rId101" Type="http://schemas.openxmlformats.org/officeDocument/2006/relationships/hyperlink" Target="https://www.iwwfed-ea.org/cableski/25EURO13/" TargetMode="External"/><Relationship Id="rId122" Type="http://schemas.openxmlformats.org/officeDocument/2006/relationships/hyperlink" Target="https://www.iwwfed-ea.org/cableski/rl2025/wbw/index.php?skier=SVK982018343" TargetMode="External"/><Relationship Id="rId130" Type="http://schemas.openxmlformats.org/officeDocument/2006/relationships/hyperlink" Target="https://www.iwwfed-ea.org/cableski/rl2025/wbw/index.php?skier=POL982020594" TargetMode="External"/><Relationship Id="rId135" Type="http://schemas.openxmlformats.org/officeDocument/2006/relationships/hyperlink" Target="https://www.iwwfed-ea.org/cableski/25POL006/" TargetMode="External"/><Relationship Id="rId4" Type="http://schemas.openxmlformats.org/officeDocument/2006/relationships/hyperlink" Target="https://www.iwwfed-ea.org/cableski/25SVK001/" TargetMode="External"/><Relationship Id="rId9" Type="http://schemas.openxmlformats.org/officeDocument/2006/relationships/hyperlink" Target="https://www.iwwfed-ea.org/cableski/rl2025/wbw/index.php?skier=POL792000987" TargetMode="External"/><Relationship Id="rId13" Type="http://schemas.openxmlformats.org/officeDocument/2006/relationships/hyperlink" Target="https://www.iwwfed-ea.org/cableski/rl2025/wbw/index.php?skier=POL642023302" TargetMode="External"/><Relationship Id="rId18" Type="http://schemas.openxmlformats.org/officeDocument/2006/relationships/hyperlink" Target="https://www.iwwfed-ea.org/cableski/25EURO13/" TargetMode="External"/><Relationship Id="rId39" Type="http://schemas.openxmlformats.org/officeDocument/2006/relationships/hyperlink" Target="https://www.iwwfed-ea.org/cableski/25SVK001/" TargetMode="External"/><Relationship Id="rId109" Type="http://schemas.openxmlformats.org/officeDocument/2006/relationships/hyperlink" Target="https://www.iwwfed-ea.org/cableski/25EURO13/" TargetMode="External"/><Relationship Id="rId34" Type="http://schemas.openxmlformats.org/officeDocument/2006/relationships/hyperlink" Target="https://www.iwwfed-ea.org/cableski/25SVK001/" TargetMode="External"/><Relationship Id="rId50" Type="http://schemas.openxmlformats.org/officeDocument/2006/relationships/hyperlink" Target="https://www.iwwfed-ea.org/cableski/25POL006/" TargetMode="External"/><Relationship Id="rId55" Type="http://schemas.openxmlformats.org/officeDocument/2006/relationships/hyperlink" Target="https://www.iwwfed-ea.org/cableski/25GER001/" TargetMode="External"/><Relationship Id="rId76" Type="http://schemas.openxmlformats.org/officeDocument/2006/relationships/hyperlink" Target="https://www.iwwfed-ea.org/cableski/25GER001/" TargetMode="External"/><Relationship Id="rId97" Type="http://schemas.openxmlformats.org/officeDocument/2006/relationships/hyperlink" Target="https://www.iwwfed-ea.org/cableski/rl2025/wbw/index.php?skier=POL982020614" TargetMode="External"/><Relationship Id="rId104" Type="http://schemas.openxmlformats.org/officeDocument/2006/relationships/hyperlink" Target="https://www.iwwfed-ea.org/cableski/rl2025/wbw/index.php?skier=GER982016443" TargetMode="External"/><Relationship Id="rId120" Type="http://schemas.openxmlformats.org/officeDocument/2006/relationships/hyperlink" Target="https://www.iwwfed-ea.org/cableski/rl2025/wbw/index.php?skier=POL982020579" TargetMode="External"/><Relationship Id="rId125" Type="http://schemas.openxmlformats.org/officeDocument/2006/relationships/hyperlink" Target="https://www.iwwfed-ea.org/cableski/25POL006/" TargetMode="External"/><Relationship Id="rId7" Type="http://schemas.openxmlformats.org/officeDocument/2006/relationships/hyperlink" Target="https://www.iwwfed-ea.org/cableski/rl2025/wbw/index.php?skier=GER942001661" TargetMode="External"/><Relationship Id="rId71" Type="http://schemas.openxmlformats.org/officeDocument/2006/relationships/hyperlink" Target="https://www.iwwfed-ea.org/cableski/rl2025/wbw/index.php?skier=POL032023969" TargetMode="External"/><Relationship Id="rId92" Type="http://schemas.openxmlformats.org/officeDocument/2006/relationships/hyperlink" Target="https://www.iwwfed-ea.org/cableski/25POL006/" TargetMode="External"/><Relationship Id="rId2" Type="http://schemas.openxmlformats.org/officeDocument/2006/relationships/hyperlink" Target="https://www.iwwfed-ea.org/cableski/25GER010/" TargetMode="External"/><Relationship Id="rId29" Type="http://schemas.openxmlformats.org/officeDocument/2006/relationships/hyperlink" Target="https://www.iwwfed-ea.org/cableski/rl2025/wbw/index.php?skier=GER022000657" TargetMode="External"/><Relationship Id="rId24" Type="http://schemas.openxmlformats.org/officeDocument/2006/relationships/hyperlink" Target="https://www.iwwfed-ea.org/cableski/25GER012/" TargetMode="External"/><Relationship Id="rId40" Type="http://schemas.openxmlformats.org/officeDocument/2006/relationships/hyperlink" Target="https://www.iwwfed-ea.org/cableski/rl2025/wbw/index.php?skier=SVK782001634" TargetMode="External"/><Relationship Id="rId45" Type="http://schemas.openxmlformats.org/officeDocument/2006/relationships/hyperlink" Target="https://www.iwwfed-ea.org/cableski/25AUT008/" TargetMode="External"/><Relationship Id="rId66" Type="http://schemas.openxmlformats.org/officeDocument/2006/relationships/hyperlink" Target="https://www.iwwfed-ea.org/cableski/rl2025/wbw/index.php?skier=GER982016635" TargetMode="External"/><Relationship Id="rId87" Type="http://schemas.openxmlformats.org/officeDocument/2006/relationships/hyperlink" Target="https://www.iwwfed-ea.org/cableski/rl2025/wbw/index.php?skier=POL982020551" TargetMode="External"/><Relationship Id="rId110" Type="http://schemas.openxmlformats.org/officeDocument/2006/relationships/hyperlink" Target="https://www.iwwfed-ea.org/cableski/rl2025/wbw/index.php?skier=SVK982018329" TargetMode="External"/><Relationship Id="rId115" Type="http://schemas.openxmlformats.org/officeDocument/2006/relationships/hyperlink" Target="https://www.iwwfed-ea.org/cableski/25POL006/" TargetMode="External"/><Relationship Id="rId131" Type="http://schemas.openxmlformats.org/officeDocument/2006/relationships/hyperlink" Target="https://www.iwwfed-ea.org/cableski/25POL006/" TargetMode="External"/><Relationship Id="rId136" Type="http://schemas.openxmlformats.org/officeDocument/2006/relationships/hyperlink" Target="https://www.iwwfed-ea.org/cableski/25EURO13/" TargetMode="External"/><Relationship Id="rId61" Type="http://schemas.openxmlformats.org/officeDocument/2006/relationships/hyperlink" Target="https://www.iwwfed-ea.org/cableski/25GER012/" TargetMode="External"/><Relationship Id="rId82" Type="http://schemas.openxmlformats.org/officeDocument/2006/relationships/hyperlink" Target="https://www.iwwfed-ea.org/cableski/25EURO13/" TargetMode="External"/><Relationship Id="rId19" Type="http://schemas.openxmlformats.org/officeDocument/2006/relationships/hyperlink" Target="https://www.iwwfed-ea.org/cableski/rl2025/wbw/index.php?skier=SVK07200101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ableski/25POL006/" TargetMode="External"/><Relationship Id="rId21" Type="http://schemas.openxmlformats.org/officeDocument/2006/relationships/hyperlink" Target="https://www.iwwfed-ea.org/cableski/rl2025/wbw/index.php?skier=GER682001605" TargetMode="External"/><Relationship Id="rId34" Type="http://schemas.openxmlformats.org/officeDocument/2006/relationships/hyperlink" Target="https://www.iwwfed-ea.org/cableski/rl2025/wbw/index.php?skier=AUT342011478" TargetMode="External"/><Relationship Id="rId42" Type="http://schemas.openxmlformats.org/officeDocument/2006/relationships/hyperlink" Target="https://www.iwwfed-ea.org/cableski/25POL006/" TargetMode="External"/><Relationship Id="rId47" Type="http://schemas.openxmlformats.org/officeDocument/2006/relationships/hyperlink" Target="https://www.iwwfed-ea.org/cableski/25EURO14/" TargetMode="External"/><Relationship Id="rId50" Type="http://schemas.openxmlformats.org/officeDocument/2006/relationships/hyperlink" Target="https://www.iwwfed-ea.org/cableski/25GER011/" TargetMode="External"/><Relationship Id="rId55" Type="http://schemas.openxmlformats.org/officeDocument/2006/relationships/hyperlink" Target="https://www.iwwfed-ea.org/cableski/25AUT008/" TargetMode="External"/><Relationship Id="rId63" Type="http://schemas.openxmlformats.org/officeDocument/2006/relationships/hyperlink" Target="https://www.iwwfed-ea.org/cableski/rl2025/wbw/index.php?skier=SVK982018338" TargetMode="External"/><Relationship Id="rId68" Type="http://schemas.openxmlformats.org/officeDocument/2006/relationships/hyperlink" Target="https://www.iwwfed-ea.org/cableski/25POL006/" TargetMode="External"/><Relationship Id="rId76" Type="http://schemas.openxmlformats.org/officeDocument/2006/relationships/hyperlink" Target="https://www.iwwfed-ea.org/cableski/rl2025/wbw/index.php?skier=POL982020614" TargetMode="External"/><Relationship Id="rId84" Type="http://schemas.openxmlformats.org/officeDocument/2006/relationships/hyperlink" Target="https://www.iwwfed-ea.org/cableski/rl2025/wbw/index.php?skier=SVK982018332" TargetMode="External"/><Relationship Id="rId89" Type="http://schemas.openxmlformats.org/officeDocument/2006/relationships/hyperlink" Target="https://www.iwwfed-ea.org/cableski/25GER001/" TargetMode="External"/><Relationship Id="rId97" Type="http://schemas.openxmlformats.org/officeDocument/2006/relationships/hyperlink" Target="https://www.iwwfed-ea.org/cableski/rl2025/wbw/index.php?skier=SVK982018330" TargetMode="External"/><Relationship Id="rId7" Type="http://schemas.openxmlformats.org/officeDocument/2006/relationships/hyperlink" Target="https://www.iwwfed-ea.org/cableski/rl2025/wbw/index.php?skier=GER952000044" TargetMode="External"/><Relationship Id="rId71" Type="http://schemas.openxmlformats.org/officeDocument/2006/relationships/hyperlink" Target="https://www.iwwfed-ea.org/cableski/rl2025/wbw/index.php?skier=POL982020515" TargetMode="External"/><Relationship Id="rId92" Type="http://schemas.openxmlformats.org/officeDocument/2006/relationships/hyperlink" Target="https://www.iwwfed-ea.org/cableski/rl2025/wbw/index.php?skier=POL982020594" TargetMode="External"/><Relationship Id="rId2" Type="http://schemas.openxmlformats.org/officeDocument/2006/relationships/hyperlink" Target="https://www.iwwfed-ea.org/cableski/25GER001/" TargetMode="External"/><Relationship Id="rId16" Type="http://schemas.openxmlformats.org/officeDocument/2006/relationships/hyperlink" Target="https://www.iwwfed-ea.org/cableski/25GER014/" TargetMode="External"/><Relationship Id="rId29" Type="http://schemas.openxmlformats.org/officeDocument/2006/relationships/hyperlink" Target="https://www.iwwfed-ea.org/cableski/rl2025/wbw/index.php?skier=GER202000360" TargetMode="External"/><Relationship Id="rId11" Type="http://schemas.openxmlformats.org/officeDocument/2006/relationships/hyperlink" Target="https://www.iwwfed-ea.org/cableski/rl2025/wbw/index.php?skier=GER652001606" TargetMode="External"/><Relationship Id="rId24" Type="http://schemas.openxmlformats.org/officeDocument/2006/relationships/hyperlink" Target="https://www.iwwfed-ea.org/cableski/25POL005/" TargetMode="External"/><Relationship Id="rId32" Type="http://schemas.openxmlformats.org/officeDocument/2006/relationships/hyperlink" Target="https://www.iwwfed-ea.org/cableski/25GER011/" TargetMode="External"/><Relationship Id="rId37" Type="http://schemas.openxmlformats.org/officeDocument/2006/relationships/hyperlink" Target="https://www.iwwfed-ea.org/cableski/rl2025/wbw/index.php?skier=GER912001662" TargetMode="External"/><Relationship Id="rId40" Type="http://schemas.openxmlformats.org/officeDocument/2006/relationships/hyperlink" Target="https://www.iwwfed-ea.org/cableski/25GER011/" TargetMode="External"/><Relationship Id="rId45" Type="http://schemas.openxmlformats.org/officeDocument/2006/relationships/hyperlink" Target="https://www.iwwfed-ea.org/cableski/rl2025/wbw/index.php?skier=IWF100200032" TargetMode="External"/><Relationship Id="rId53" Type="http://schemas.openxmlformats.org/officeDocument/2006/relationships/hyperlink" Target="https://www.iwwfed-ea.org/cableski/rl2025/wbw/index.php?skier=IWF100200025" TargetMode="External"/><Relationship Id="rId58" Type="http://schemas.openxmlformats.org/officeDocument/2006/relationships/hyperlink" Target="https://www.iwwfed-ea.org/cableski/rl2025/wbw/index.php?skier=POL032023969" TargetMode="External"/><Relationship Id="rId66" Type="http://schemas.openxmlformats.org/officeDocument/2006/relationships/hyperlink" Target="https://www.iwwfed-ea.org/cableski/25GER001/" TargetMode="External"/><Relationship Id="rId74" Type="http://schemas.openxmlformats.org/officeDocument/2006/relationships/hyperlink" Target="https://www.iwwfed-ea.org/cableski/25POL006/" TargetMode="External"/><Relationship Id="rId79" Type="http://schemas.openxmlformats.org/officeDocument/2006/relationships/hyperlink" Target="https://www.iwwfed-ea.org/cableski/rl2025/wbw/index.php?skier=SVK982018330" TargetMode="External"/><Relationship Id="rId87" Type="http://schemas.openxmlformats.org/officeDocument/2006/relationships/hyperlink" Target="https://www.iwwfed-ea.org/cableski/25SVK008/" TargetMode="External"/><Relationship Id="rId5" Type="http://schemas.openxmlformats.org/officeDocument/2006/relationships/hyperlink" Target="https://www.iwwfed-ea.org/cableski/rl2025/wbw/index.php?skier=GER112001236" TargetMode="External"/><Relationship Id="rId61" Type="http://schemas.openxmlformats.org/officeDocument/2006/relationships/hyperlink" Target="https://www.iwwfed-ea.org/cableski/25SVK008/" TargetMode="External"/><Relationship Id="rId82" Type="http://schemas.openxmlformats.org/officeDocument/2006/relationships/hyperlink" Target="https://www.iwwfed-ea.org/cableski/rl2025/wbw/index.php?skier=SVK982018329" TargetMode="External"/><Relationship Id="rId90" Type="http://schemas.openxmlformats.org/officeDocument/2006/relationships/hyperlink" Target="https://www.iwwfed-ea.org/cableski/rl2025/wbw/index.php?skier=POL982020515" TargetMode="External"/><Relationship Id="rId95" Type="http://schemas.openxmlformats.org/officeDocument/2006/relationships/hyperlink" Target="https://www.iwwfed-ea.org/cableski/25POL006/" TargetMode="External"/><Relationship Id="rId19" Type="http://schemas.openxmlformats.org/officeDocument/2006/relationships/hyperlink" Target="https://www.iwwfed-ea.org/cableski/rl2025/wbw/index.php?skier=GER982016537" TargetMode="External"/><Relationship Id="rId14" Type="http://schemas.openxmlformats.org/officeDocument/2006/relationships/hyperlink" Target="https://www.iwwfed-ea.org/cableski/25AUT008/" TargetMode="External"/><Relationship Id="rId22" Type="http://schemas.openxmlformats.org/officeDocument/2006/relationships/hyperlink" Target="https://www.iwwfed-ea.org/cableski/25GER011/" TargetMode="External"/><Relationship Id="rId27" Type="http://schemas.openxmlformats.org/officeDocument/2006/relationships/hyperlink" Target="https://www.iwwfed-ea.org/cableski/rl2025/wbw/index.php?skier=GER942001661" TargetMode="External"/><Relationship Id="rId30" Type="http://schemas.openxmlformats.org/officeDocument/2006/relationships/hyperlink" Target="https://www.iwwfed-ea.org/cableski/25EURO13/" TargetMode="External"/><Relationship Id="rId35" Type="http://schemas.openxmlformats.org/officeDocument/2006/relationships/hyperlink" Target="https://www.iwwfed-ea.org/cableski/25GER014/" TargetMode="External"/><Relationship Id="rId43" Type="http://schemas.openxmlformats.org/officeDocument/2006/relationships/hyperlink" Target="https://www.iwwfed-ea.org/cableski/rl2025/wbw/index.php?skier=AUT932001435" TargetMode="External"/><Relationship Id="rId48" Type="http://schemas.openxmlformats.org/officeDocument/2006/relationships/hyperlink" Target="https://www.iwwfed-ea.org/cableski/rl2025/wbw/index.php?skier=IWF100200007" TargetMode="External"/><Relationship Id="rId56" Type="http://schemas.openxmlformats.org/officeDocument/2006/relationships/hyperlink" Target="https://www.iwwfed-ea.org/cableski/rl2025/wbw/index.php?skier=SVK982018329" TargetMode="External"/><Relationship Id="rId64" Type="http://schemas.openxmlformats.org/officeDocument/2006/relationships/hyperlink" Target="https://www.iwwfed-ea.org/cableski/25SVK008/" TargetMode="External"/><Relationship Id="rId69" Type="http://schemas.openxmlformats.org/officeDocument/2006/relationships/hyperlink" Target="https://www.iwwfed-ea.org/cableski/rl2025/wbw/index.php?skier=GER712001604" TargetMode="External"/><Relationship Id="rId77" Type="http://schemas.openxmlformats.org/officeDocument/2006/relationships/hyperlink" Target="https://www.iwwfed-ea.org/cableski/25POL006/" TargetMode="External"/><Relationship Id="rId100" Type="http://schemas.openxmlformats.org/officeDocument/2006/relationships/printerSettings" Target="../printerSettings/printerSettings3.bin"/><Relationship Id="rId8" Type="http://schemas.openxmlformats.org/officeDocument/2006/relationships/hyperlink" Target="https://www.iwwfed-ea.org/cableski/25SVK001/" TargetMode="External"/><Relationship Id="rId51" Type="http://schemas.openxmlformats.org/officeDocument/2006/relationships/hyperlink" Target="https://www.iwwfed-ea.org/cableski/rl2025/wbw/index.php?skier=GER942001661" TargetMode="External"/><Relationship Id="rId72" Type="http://schemas.openxmlformats.org/officeDocument/2006/relationships/hyperlink" Target="https://www.iwwfed-ea.org/cableski/25POL006/" TargetMode="External"/><Relationship Id="rId80" Type="http://schemas.openxmlformats.org/officeDocument/2006/relationships/hyperlink" Target="https://www.iwwfed-ea.org/cableski/25EURO13/" TargetMode="External"/><Relationship Id="rId85" Type="http://schemas.openxmlformats.org/officeDocument/2006/relationships/hyperlink" Target="https://www.iwwfed-ea.org/cableski/25SVK008/" TargetMode="External"/><Relationship Id="rId93" Type="http://schemas.openxmlformats.org/officeDocument/2006/relationships/hyperlink" Target="https://www.iwwfed-ea.org/cableski/25POL006/" TargetMode="External"/><Relationship Id="rId98" Type="http://schemas.openxmlformats.org/officeDocument/2006/relationships/hyperlink" Target="https://www.iwwfed-ea.org/cableski/25EURO13/" TargetMode="External"/><Relationship Id="rId3" Type="http://schemas.openxmlformats.org/officeDocument/2006/relationships/hyperlink" Target="https://www.iwwfed-ea.org/cableski/rl2025/wbw/index.php?skier=SVK182001460" TargetMode="External"/><Relationship Id="rId12" Type="http://schemas.openxmlformats.org/officeDocument/2006/relationships/hyperlink" Target="https://www.iwwfed-ea.org/cableski/25GER001/" TargetMode="External"/><Relationship Id="rId17" Type="http://schemas.openxmlformats.org/officeDocument/2006/relationships/hyperlink" Target="https://www.iwwfed-ea.org/cableski/rl2025/wbw/index.php?skier=SVK562001415" TargetMode="External"/><Relationship Id="rId25" Type="http://schemas.openxmlformats.org/officeDocument/2006/relationships/hyperlink" Target="https://www.iwwfed-ea.org/cableski/rl2025/wbw/index.php?skier=POL512009403" TargetMode="External"/><Relationship Id="rId33" Type="http://schemas.openxmlformats.org/officeDocument/2006/relationships/hyperlink" Target="https://www.iwwfed-ea.org/cableski/rl2025/wbw/index.php?skier=IWF100200005" TargetMode="External"/><Relationship Id="rId38" Type="http://schemas.openxmlformats.org/officeDocument/2006/relationships/hyperlink" Target="https://www.iwwfed-ea.org/cableski/25AUT008/" TargetMode="External"/><Relationship Id="rId46" Type="http://schemas.openxmlformats.org/officeDocument/2006/relationships/hyperlink" Target="https://www.iwwfed-ea.org/cableski/rl2025/wbw/index.php?skier=POL642023302" TargetMode="External"/><Relationship Id="rId59" Type="http://schemas.openxmlformats.org/officeDocument/2006/relationships/hyperlink" Target="https://www.iwwfed-ea.org/cableski/25POL006/" TargetMode="External"/><Relationship Id="rId67" Type="http://schemas.openxmlformats.org/officeDocument/2006/relationships/hyperlink" Target="https://www.iwwfed-ea.org/cableski/rl2025/wbw/index.php?skier=POL242001555" TargetMode="External"/><Relationship Id="rId20" Type="http://schemas.openxmlformats.org/officeDocument/2006/relationships/hyperlink" Target="https://www.iwwfed-ea.org/cableski/25GER001/" TargetMode="External"/><Relationship Id="rId41" Type="http://schemas.openxmlformats.org/officeDocument/2006/relationships/hyperlink" Target="https://www.iwwfed-ea.org/cableski/rl2025/wbw/index.php?skier=POL142001429" TargetMode="External"/><Relationship Id="rId54" Type="http://schemas.openxmlformats.org/officeDocument/2006/relationships/hyperlink" Target="https://www.iwwfed-ea.org/cableski/rl2025/wbw/index.php?skier=GER912001662" TargetMode="External"/><Relationship Id="rId62" Type="http://schemas.openxmlformats.org/officeDocument/2006/relationships/hyperlink" Target="https://www.iwwfed-ea.org/cableski/rl2025/wbw/index.php?skier=IWF100200032" TargetMode="External"/><Relationship Id="rId70" Type="http://schemas.openxmlformats.org/officeDocument/2006/relationships/hyperlink" Target="https://www.iwwfed-ea.org/cableski/25GER001/" TargetMode="External"/><Relationship Id="rId75" Type="http://schemas.openxmlformats.org/officeDocument/2006/relationships/hyperlink" Target="https://www.iwwfed-ea.org/cableski/rl2025/wbw/index.php?skier=POL982020591" TargetMode="External"/><Relationship Id="rId83" Type="http://schemas.openxmlformats.org/officeDocument/2006/relationships/hyperlink" Target="https://www.iwwfed-ea.org/cableski/25SVK008/" TargetMode="External"/><Relationship Id="rId88" Type="http://schemas.openxmlformats.org/officeDocument/2006/relationships/hyperlink" Target="https://www.iwwfed-ea.org/cableski/rl2025/wbw/index.php?skier=GER982016635" TargetMode="External"/><Relationship Id="rId91" Type="http://schemas.openxmlformats.org/officeDocument/2006/relationships/hyperlink" Target="https://www.iwwfed-ea.org/cableski/25POL006/" TargetMode="External"/><Relationship Id="rId96" Type="http://schemas.openxmlformats.org/officeDocument/2006/relationships/hyperlink" Target="https://www.iwwfed-ea.org/cableski/rl2025/wbw/index.php?skier=POL982020579" TargetMode="External"/><Relationship Id="rId1" Type="http://schemas.openxmlformats.org/officeDocument/2006/relationships/hyperlink" Target="https://www.iwwfed-ea.org/cableski/rl2025/wbw/index.php?skier=GER522023888" TargetMode="External"/><Relationship Id="rId6" Type="http://schemas.openxmlformats.org/officeDocument/2006/relationships/hyperlink" Target="https://www.iwwfed-ea.org/cableski/25GER014/" TargetMode="External"/><Relationship Id="rId15" Type="http://schemas.openxmlformats.org/officeDocument/2006/relationships/hyperlink" Target="https://www.iwwfed-ea.org/cableski/rl2025/wbw/index.php?skier=GER422000385" TargetMode="External"/><Relationship Id="rId23" Type="http://schemas.openxmlformats.org/officeDocument/2006/relationships/hyperlink" Target="https://www.iwwfed-ea.org/cableski/rl2025/wbw/index.php?skier=POL442001322" TargetMode="External"/><Relationship Id="rId28" Type="http://schemas.openxmlformats.org/officeDocument/2006/relationships/hyperlink" Target="https://www.iwwfed-ea.org/cableski/25GER001/" TargetMode="External"/><Relationship Id="rId36" Type="http://schemas.openxmlformats.org/officeDocument/2006/relationships/hyperlink" Target="https://www.iwwfed-ea.org/cableski/rl2025/wbw/index.php?skier=IWF100200025" TargetMode="External"/><Relationship Id="rId49" Type="http://schemas.openxmlformats.org/officeDocument/2006/relationships/hyperlink" Target="https://www.iwwfed-ea.org/cableski/rl2025/wbw/index.php?skier=GER682001605" TargetMode="External"/><Relationship Id="rId57" Type="http://schemas.openxmlformats.org/officeDocument/2006/relationships/hyperlink" Target="https://www.iwwfed-ea.org/cableski/25SVK008/" TargetMode="External"/><Relationship Id="rId10" Type="http://schemas.openxmlformats.org/officeDocument/2006/relationships/hyperlink" Target="https://www.iwwfed-ea.org/cableski/25SVK001/" TargetMode="External"/><Relationship Id="rId31" Type="http://schemas.openxmlformats.org/officeDocument/2006/relationships/hyperlink" Target="https://www.iwwfed-ea.org/cableski/rl2025/wbw/index.php?skier=GER982016368" TargetMode="External"/><Relationship Id="rId44" Type="http://schemas.openxmlformats.org/officeDocument/2006/relationships/hyperlink" Target="https://www.iwwfed-ea.org/cableski/25AUT030/" TargetMode="External"/><Relationship Id="rId52" Type="http://schemas.openxmlformats.org/officeDocument/2006/relationships/hyperlink" Target="https://www.iwwfed-ea.org/cableski/25GER001/" TargetMode="External"/><Relationship Id="rId60" Type="http://schemas.openxmlformats.org/officeDocument/2006/relationships/hyperlink" Target="https://www.iwwfed-ea.org/cableski/rl2025/wbw/index.php?skier=SVK982018332" TargetMode="External"/><Relationship Id="rId65" Type="http://schemas.openxmlformats.org/officeDocument/2006/relationships/hyperlink" Target="https://www.iwwfed-ea.org/cableski/rl2025/wbw/index.php?skier=GER982016635" TargetMode="External"/><Relationship Id="rId73" Type="http://schemas.openxmlformats.org/officeDocument/2006/relationships/hyperlink" Target="https://www.iwwfed-ea.org/cableski/rl2025/wbw/index.php?skier=POL982020594" TargetMode="External"/><Relationship Id="rId78" Type="http://schemas.openxmlformats.org/officeDocument/2006/relationships/hyperlink" Target="https://www.iwwfed-ea.org/cableski/rl2025/wbw/index.php?skier=POL982020579" TargetMode="External"/><Relationship Id="rId81" Type="http://schemas.openxmlformats.org/officeDocument/2006/relationships/hyperlink" Target="https://www.iwwfed-ea.org/cableski/25POL006/" TargetMode="External"/><Relationship Id="rId86" Type="http://schemas.openxmlformats.org/officeDocument/2006/relationships/hyperlink" Target="https://www.iwwfed-ea.org/cableski/rl2025/wbw/index.php?skier=SVK982018338" TargetMode="External"/><Relationship Id="rId94" Type="http://schemas.openxmlformats.org/officeDocument/2006/relationships/hyperlink" Target="https://www.iwwfed-ea.org/cableski/rl2025/wbw/index.php?skier=POL982020614" TargetMode="External"/><Relationship Id="rId99" Type="http://schemas.openxmlformats.org/officeDocument/2006/relationships/hyperlink" Target="https://www.iwwfed-ea.org/cableski/rl2025/wbw/index.php?skier=IWF100200032" TargetMode="External"/><Relationship Id="rId4" Type="http://schemas.openxmlformats.org/officeDocument/2006/relationships/hyperlink" Target="https://www.iwwfed-ea.org/cableski/25GER014/" TargetMode="External"/><Relationship Id="rId9" Type="http://schemas.openxmlformats.org/officeDocument/2006/relationships/hyperlink" Target="https://www.iwwfed-ea.org/cableski/rl2025/wbw/index.php?skier=SVK072001011" TargetMode="External"/><Relationship Id="rId13" Type="http://schemas.openxmlformats.org/officeDocument/2006/relationships/hyperlink" Target="https://www.iwwfed-ea.org/cableski/rl2025/wbw/index.php?skier=GER652000733" TargetMode="External"/><Relationship Id="rId18" Type="http://schemas.openxmlformats.org/officeDocument/2006/relationships/hyperlink" Target="https://www.iwwfed-ea.org/cableski/25SVK001/" TargetMode="External"/><Relationship Id="rId39" Type="http://schemas.openxmlformats.org/officeDocument/2006/relationships/hyperlink" Target="https://www.iwwfed-ea.org/cableski/rl2025/wbw/index.php?skier=GER062001658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iwwfed-ea.org/cableski/rl2025/wbw/index.php?skier=GER712001604" TargetMode="External"/><Relationship Id="rId13" Type="http://schemas.openxmlformats.org/officeDocument/2006/relationships/hyperlink" Target="https://iwwfed-ea.org/cableski/rl2025/wbw/index.php?skier=SVK072001011" TargetMode="External"/><Relationship Id="rId18" Type="http://schemas.openxmlformats.org/officeDocument/2006/relationships/hyperlink" Target="https://iwwfed-ea.org/cableski/rl2025/wbw/index.php?skier=POL642023302" TargetMode="External"/><Relationship Id="rId26" Type="http://schemas.openxmlformats.org/officeDocument/2006/relationships/hyperlink" Target="https://www.iwwfed-ea.org/cableski/rl2025/wbw/index.php?skier=IWF100200002" TargetMode="External"/><Relationship Id="rId3" Type="http://schemas.openxmlformats.org/officeDocument/2006/relationships/hyperlink" Target="https://iwwfed-ea.org/cableski/rl2025/wbw/index.php?skier=AUT912001371" TargetMode="External"/><Relationship Id="rId21" Type="http://schemas.openxmlformats.org/officeDocument/2006/relationships/hyperlink" Target="https://www.iwwfed-ea.org/cableski/rl2025/wbw/index.php?skier=GER062001658" TargetMode="External"/><Relationship Id="rId7" Type="http://schemas.openxmlformats.org/officeDocument/2006/relationships/hyperlink" Target="https://iwwfed-ea.org/cableski/rl2025/wbw/index.php?skier=POL512009403" TargetMode="External"/><Relationship Id="rId12" Type="http://schemas.openxmlformats.org/officeDocument/2006/relationships/hyperlink" Target="https://iwwfed-ea.org/cableski/rl2025/wbw/index.php?skier=GER422000385" TargetMode="External"/><Relationship Id="rId17" Type="http://schemas.openxmlformats.org/officeDocument/2006/relationships/hyperlink" Target="https://iwwfed-ea.org/cableski/rl2025/wbw/index.php?skier=SVK562001415" TargetMode="External"/><Relationship Id="rId25" Type="http://schemas.openxmlformats.org/officeDocument/2006/relationships/hyperlink" Target="https://iwwfed-ea.org/cableski/rl2025/wbw/index.php?skier=GER972001660" TargetMode="External"/><Relationship Id="rId2" Type="http://schemas.openxmlformats.org/officeDocument/2006/relationships/hyperlink" Target="https://iwwfed-ea.org/cableski/rl2025/wbw/index.php?skier=SVK182001460" TargetMode="External"/><Relationship Id="rId16" Type="http://schemas.openxmlformats.org/officeDocument/2006/relationships/hyperlink" Target="https://iwwfed-ea.org/cableski/rl2025/wbw/index.php?skier=IWF100200005" TargetMode="External"/><Relationship Id="rId20" Type="http://schemas.openxmlformats.org/officeDocument/2006/relationships/hyperlink" Target="https://www.iwwfed-ea.org/cableski/rl2025/wbw/index.php?skier=IWF100200032" TargetMode="External"/><Relationship Id="rId29" Type="http://schemas.openxmlformats.org/officeDocument/2006/relationships/hyperlink" Target="https://iwwfed-ea.org/cableski/rl2025/wbw/index.php?skier=GER912001662" TargetMode="External"/><Relationship Id="rId1" Type="http://schemas.openxmlformats.org/officeDocument/2006/relationships/hyperlink" Target="https://iwwfed-ea.org/cableski/rl2025/wbw/index.php?skier=GER652001606" TargetMode="External"/><Relationship Id="rId6" Type="http://schemas.openxmlformats.org/officeDocument/2006/relationships/hyperlink" Target="https://iwwfed-ea.org/cableski/rl2025/wbw/index.php?skier=GER982016368" TargetMode="External"/><Relationship Id="rId11" Type="http://schemas.openxmlformats.org/officeDocument/2006/relationships/hyperlink" Target="https://iwwfed-ea.org/cableski/rl2025/wbw/index.php?skier=GER952000044" TargetMode="External"/><Relationship Id="rId24" Type="http://schemas.openxmlformats.org/officeDocument/2006/relationships/hyperlink" Target="https://iwwfed-ea.org/cableski/rl2025/wbw/index.php?skier=POL792000987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https://iwwfed-ea.org/cableski/rl2025/wbw/index.php?skier=AUT932001435" TargetMode="External"/><Relationship Id="rId15" Type="http://schemas.openxmlformats.org/officeDocument/2006/relationships/hyperlink" Target="https://iwwfed-ea.org/cableski/rl2025/wbw/index.php?skier=IWF100200007" TargetMode="External"/><Relationship Id="rId23" Type="http://schemas.openxmlformats.org/officeDocument/2006/relationships/hyperlink" Target="https://iwwfed-ea.org/cableski/rl2025/wbw/index.php?skier=ISR582000994" TargetMode="External"/><Relationship Id="rId28" Type="http://schemas.openxmlformats.org/officeDocument/2006/relationships/hyperlink" Target="https://iwwfed-ea.org/cableski/rl2025/wbw/index.php?skier=GER712001604" TargetMode="External"/><Relationship Id="rId10" Type="http://schemas.openxmlformats.org/officeDocument/2006/relationships/hyperlink" Target="https://iwwfed-ea.org/cableski/rl2025/wbw/index.php?skier=GER842000565" TargetMode="External"/><Relationship Id="rId19" Type="http://schemas.openxmlformats.org/officeDocument/2006/relationships/hyperlink" Target="https://www.iwwfed-ea.org/cableski/rl2025/wbw/index.php?skier=GER202000360" TargetMode="External"/><Relationship Id="rId31" Type="http://schemas.openxmlformats.org/officeDocument/2006/relationships/hyperlink" Target="https://iwwfed-ea.org/cableski/rl2025/wbw/index.php?skier=POL032023969" TargetMode="External"/><Relationship Id="rId4" Type="http://schemas.openxmlformats.org/officeDocument/2006/relationships/hyperlink" Target="https://iwwfed-ea.org/cableski/rl2025/wbw/index.php?skier=GER942001661" TargetMode="External"/><Relationship Id="rId9" Type="http://schemas.openxmlformats.org/officeDocument/2006/relationships/hyperlink" Target="https://iwwfed-ea.org/cableski/rl2025/wbw/index.php?skier=POL442001322" TargetMode="External"/><Relationship Id="rId14" Type="http://schemas.openxmlformats.org/officeDocument/2006/relationships/hyperlink" Target="https://iwwfed-ea.org/cableski/rl2025/wbw/index.php?skier=GER682001605" TargetMode="External"/><Relationship Id="rId22" Type="http://schemas.openxmlformats.org/officeDocument/2006/relationships/hyperlink" Target="https://www.iwwfed-ea.org/cableski/rl2025/wbw/index.php?skier=GER652000733" TargetMode="External"/><Relationship Id="rId27" Type="http://schemas.openxmlformats.org/officeDocument/2006/relationships/hyperlink" Target="https://iwwfed-ea.org/cableski/rl2025/wbw/index.php?skier=GER942001661" TargetMode="External"/><Relationship Id="rId30" Type="http://schemas.openxmlformats.org/officeDocument/2006/relationships/hyperlink" Target="https://iwwfed-ea.org/cableski/rl2025/wbw/index.php?skier=GER682001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abSelected="1" showWhiteSpace="0" view="pageLayout" zoomScaleNormal="100" workbookViewId="0">
      <selection activeCell="L113" sqref="L113"/>
    </sheetView>
  </sheetViews>
  <sheetFormatPr defaultRowHeight="15" x14ac:dyDescent="0.25"/>
  <cols>
    <col min="1" max="1" width="3.7109375" style="1" customWidth="1"/>
    <col min="2" max="2" width="22" customWidth="1"/>
    <col min="3" max="3" width="5.7109375" bestFit="1" customWidth="1"/>
    <col min="4" max="4" width="8.42578125" customWidth="1"/>
    <col min="5" max="5" width="7.7109375" customWidth="1"/>
    <col min="6" max="6" width="14.28515625" customWidth="1"/>
    <col min="7" max="7" width="7.7109375" style="6" customWidth="1"/>
    <col min="8" max="8" width="9.5703125" customWidth="1"/>
    <col min="9" max="9" width="6.7109375" style="177" customWidth="1"/>
    <col min="10" max="10" width="8.85546875" customWidth="1"/>
  </cols>
  <sheetData>
    <row r="1" spans="1:10" ht="18.75" customHeight="1" x14ac:dyDescent="0.25">
      <c r="A1" s="325" t="s">
        <v>73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5.75" x14ac:dyDescent="0.25">
      <c r="A2" s="325" t="s">
        <v>74</v>
      </c>
      <c r="B2" s="325"/>
      <c r="C2" s="325"/>
      <c r="D2" s="325"/>
      <c r="E2" s="325"/>
      <c r="F2" s="325"/>
      <c r="G2" s="325"/>
      <c r="H2" s="325"/>
      <c r="I2" s="325"/>
      <c r="J2" s="326"/>
    </row>
    <row r="3" spans="1:10" ht="15.75" x14ac:dyDescent="0.25">
      <c r="A3" s="84"/>
      <c r="B3" s="175"/>
      <c r="C3" s="175"/>
      <c r="D3" s="175"/>
      <c r="E3" s="175" t="s">
        <v>75</v>
      </c>
      <c r="F3" s="175"/>
      <c r="G3" s="175"/>
      <c r="H3" s="175"/>
      <c r="I3" s="175"/>
      <c r="J3" s="175"/>
    </row>
    <row r="4" spans="1:10" ht="15.75" x14ac:dyDescent="0.25">
      <c r="A4" s="84"/>
      <c r="B4" s="112"/>
      <c r="C4" s="112"/>
      <c r="D4" s="112"/>
      <c r="E4" s="112" t="s">
        <v>110</v>
      </c>
      <c r="F4" s="112"/>
      <c r="G4" s="112"/>
      <c r="H4" s="112"/>
      <c r="I4" s="179"/>
      <c r="J4" s="112"/>
    </row>
    <row r="5" spans="1:10" ht="15.75" x14ac:dyDescent="0.25">
      <c r="A5" s="84"/>
      <c r="B5" s="112"/>
      <c r="C5" s="112"/>
      <c r="D5" s="112"/>
      <c r="E5" s="112"/>
      <c r="F5" s="112"/>
      <c r="G5" s="112"/>
      <c r="H5" s="112"/>
      <c r="I5" s="179"/>
      <c r="J5" s="112"/>
    </row>
    <row r="6" spans="1:10" ht="16.5" customHeight="1" x14ac:dyDescent="0.25">
      <c r="A6" s="8"/>
      <c r="B6" s="85" t="s">
        <v>46</v>
      </c>
      <c r="C6" s="84"/>
      <c r="D6" s="94" t="s">
        <v>82</v>
      </c>
      <c r="E6" s="86"/>
      <c r="F6" s="84"/>
      <c r="G6" s="83"/>
      <c r="H6" s="68"/>
      <c r="I6" s="180"/>
      <c r="J6" s="69"/>
    </row>
    <row r="7" spans="1:10" ht="15.75" x14ac:dyDescent="0.25">
      <c r="A7" s="327" t="s">
        <v>111</v>
      </c>
      <c r="B7" s="328"/>
      <c r="C7" s="329" t="s">
        <v>35</v>
      </c>
      <c r="D7" s="396" t="s">
        <v>36</v>
      </c>
      <c r="E7" s="332" t="s">
        <v>37</v>
      </c>
      <c r="F7" s="335" t="s">
        <v>43</v>
      </c>
      <c r="G7" s="336"/>
      <c r="H7" s="336"/>
      <c r="I7" s="336"/>
      <c r="J7" s="337"/>
    </row>
    <row r="8" spans="1:10" x14ac:dyDescent="0.25">
      <c r="A8" s="338" t="s">
        <v>76</v>
      </c>
      <c r="B8" s="329" t="s">
        <v>77</v>
      </c>
      <c r="C8" s="330"/>
      <c r="D8" s="397"/>
      <c r="E8" s="333"/>
      <c r="F8" s="340" t="s">
        <v>39</v>
      </c>
      <c r="G8" s="340" t="s">
        <v>78</v>
      </c>
      <c r="H8" s="70" t="s">
        <v>40</v>
      </c>
      <c r="I8" s="347" t="s">
        <v>41</v>
      </c>
      <c r="J8" s="344" t="s">
        <v>42</v>
      </c>
    </row>
    <row r="9" spans="1:10" ht="28.5" customHeight="1" x14ac:dyDescent="0.25">
      <c r="A9" s="339"/>
      <c r="B9" s="331"/>
      <c r="C9" s="331"/>
      <c r="D9" s="398"/>
      <c r="E9" s="334"/>
      <c r="F9" s="341"/>
      <c r="G9" s="341"/>
      <c r="H9" s="70" t="s">
        <v>79</v>
      </c>
      <c r="I9" s="348"/>
      <c r="J9" s="345"/>
    </row>
    <row r="10" spans="1:10" ht="18" customHeight="1" x14ac:dyDescent="0.25">
      <c r="A10" s="101">
        <v>1</v>
      </c>
      <c r="B10" s="35" t="s">
        <v>112</v>
      </c>
      <c r="C10" s="35">
        <v>1992</v>
      </c>
      <c r="D10" s="9" t="s">
        <v>113</v>
      </c>
      <c r="E10" s="9" t="s">
        <v>23</v>
      </c>
      <c r="F10" s="48" t="s">
        <v>114</v>
      </c>
      <c r="G10" s="199">
        <v>79</v>
      </c>
      <c r="H10" s="200">
        <v>1000</v>
      </c>
      <c r="I10" s="276">
        <v>1</v>
      </c>
      <c r="J10" s="63" t="s">
        <v>4</v>
      </c>
    </row>
    <row r="11" spans="1:10" ht="18" customHeight="1" x14ac:dyDescent="0.25">
      <c r="A11" s="101">
        <v>2</v>
      </c>
      <c r="B11" s="35" t="s">
        <v>115</v>
      </c>
      <c r="C11" s="101" t="s">
        <v>15</v>
      </c>
      <c r="D11" s="55" t="s">
        <v>45</v>
      </c>
      <c r="E11" s="9" t="s">
        <v>13</v>
      </c>
      <c r="F11" s="48" t="s">
        <v>116</v>
      </c>
      <c r="G11" s="105">
        <v>74</v>
      </c>
      <c r="H11" s="71">
        <f t="shared" ref="H11:H37" si="0">G11*1000/79</f>
        <v>936.70886075949363</v>
      </c>
      <c r="I11" s="277">
        <v>2</v>
      </c>
      <c r="J11" s="63" t="s">
        <v>4</v>
      </c>
    </row>
    <row r="12" spans="1:10" ht="18" customHeight="1" x14ac:dyDescent="0.25">
      <c r="A12" s="101">
        <v>3</v>
      </c>
      <c r="B12" s="35" t="s">
        <v>117</v>
      </c>
      <c r="C12" s="101">
        <v>1996</v>
      </c>
      <c r="D12" s="9" t="s">
        <v>113</v>
      </c>
      <c r="E12" s="9" t="s">
        <v>0</v>
      </c>
      <c r="F12" s="48" t="s">
        <v>118</v>
      </c>
      <c r="G12" s="105">
        <v>73</v>
      </c>
      <c r="H12" s="71">
        <f t="shared" si="0"/>
        <v>924.05063291139243</v>
      </c>
      <c r="I12" s="278">
        <v>3</v>
      </c>
      <c r="J12" s="63" t="s">
        <v>162</v>
      </c>
    </row>
    <row r="13" spans="1:10" ht="18" customHeight="1" x14ac:dyDescent="0.25">
      <c r="A13" s="101">
        <v>4</v>
      </c>
      <c r="B13" s="35" t="s">
        <v>119</v>
      </c>
      <c r="C13" s="101">
        <v>2002</v>
      </c>
      <c r="D13" s="9" t="s">
        <v>113</v>
      </c>
      <c r="E13" s="9" t="s">
        <v>10</v>
      </c>
      <c r="F13" s="48" t="s">
        <v>118</v>
      </c>
      <c r="G13" s="105">
        <v>73</v>
      </c>
      <c r="H13" s="71">
        <f t="shared" si="0"/>
        <v>924.05063291139243</v>
      </c>
      <c r="I13" s="279">
        <v>4</v>
      </c>
      <c r="J13" s="63" t="s">
        <v>12</v>
      </c>
    </row>
    <row r="14" spans="1:10" ht="18" customHeight="1" x14ac:dyDescent="0.25">
      <c r="A14" s="101">
        <v>5</v>
      </c>
      <c r="B14" s="35" t="s">
        <v>120</v>
      </c>
      <c r="C14" s="101">
        <v>1994</v>
      </c>
      <c r="D14" s="9" t="s">
        <v>113</v>
      </c>
      <c r="E14" s="9" t="s">
        <v>10</v>
      </c>
      <c r="F14" s="48" t="s">
        <v>118</v>
      </c>
      <c r="G14" s="202">
        <v>73</v>
      </c>
      <c r="H14" s="71">
        <f t="shared" si="0"/>
        <v>924.05063291139243</v>
      </c>
      <c r="I14" s="280">
        <v>5</v>
      </c>
      <c r="J14" s="88" t="s">
        <v>4</v>
      </c>
    </row>
    <row r="15" spans="1:10" ht="18" customHeight="1" x14ac:dyDescent="0.25">
      <c r="A15" s="101">
        <v>6</v>
      </c>
      <c r="B15" s="35" t="s">
        <v>121</v>
      </c>
      <c r="C15" s="101" t="s">
        <v>21</v>
      </c>
      <c r="D15" s="9" t="s">
        <v>113</v>
      </c>
      <c r="E15" s="9" t="s">
        <v>23</v>
      </c>
      <c r="F15" s="48" t="s">
        <v>122</v>
      </c>
      <c r="G15" s="105">
        <v>72.5</v>
      </c>
      <c r="H15" s="71">
        <f t="shared" si="0"/>
        <v>917.72151898734182</v>
      </c>
      <c r="I15" s="281">
        <v>6</v>
      </c>
      <c r="J15" s="63" t="s">
        <v>5</v>
      </c>
    </row>
    <row r="16" spans="1:10" ht="18" customHeight="1" x14ac:dyDescent="0.25">
      <c r="A16" s="101">
        <v>7</v>
      </c>
      <c r="B16" s="35" t="s">
        <v>123</v>
      </c>
      <c r="C16" s="101">
        <v>2001</v>
      </c>
      <c r="D16" s="9" t="s">
        <v>113</v>
      </c>
      <c r="E16" s="9" t="s">
        <v>0</v>
      </c>
      <c r="F16" s="48" t="s">
        <v>124</v>
      </c>
      <c r="G16" s="105">
        <v>68.5</v>
      </c>
      <c r="H16" s="71">
        <f t="shared" si="0"/>
        <v>867.08860759493666</v>
      </c>
      <c r="I16" s="281">
        <v>7</v>
      </c>
      <c r="J16" s="63" t="s">
        <v>5</v>
      </c>
    </row>
    <row r="17" spans="1:10" ht="18" customHeight="1" x14ac:dyDescent="0.25">
      <c r="A17" s="101">
        <v>8</v>
      </c>
      <c r="B17" s="35" t="s">
        <v>125</v>
      </c>
      <c r="C17" s="101">
        <v>1985</v>
      </c>
      <c r="D17" s="9" t="s">
        <v>126</v>
      </c>
      <c r="E17" s="9" t="s">
        <v>13</v>
      </c>
      <c r="F17" s="48" t="s">
        <v>127</v>
      </c>
      <c r="G17" s="105">
        <v>67</v>
      </c>
      <c r="H17" s="71">
        <f t="shared" si="0"/>
        <v>848.10126582278485</v>
      </c>
      <c r="I17" s="281">
        <v>8</v>
      </c>
      <c r="J17" s="63" t="s">
        <v>20</v>
      </c>
    </row>
    <row r="18" spans="1:10" ht="18" customHeight="1" x14ac:dyDescent="0.25">
      <c r="A18" s="101">
        <v>9</v>
      </c>
      <c r="B18" s="35" t="s">
        <v>128</v>
      </c>
      <c r="C18" s="101">
        <v>2003</v>
      </c>
      <c r="D18" s="9" t="s">
        <v>113</v>
      </c>
      <c r="E18" s="9" t="s">
        <v>10</v>
      </c>
      <c r="F18" s="48" t="s">
        <v>129</v>
      </c>
      <c r="G18" s="105">
        <v>62</v>
      </c>
      <c r="H18" s="71">
        <f t="shared" si="0"/>
        <v>784.81012658227849</v>
      </c>
      <c r="I18" s="281">
        <v>9</v>
      </c>
      <c r="J18" s="63" t="s">
        <v>163</v>
      </c>
    </row>
    <row r="19" spans="1:10" ht="18" customHeight="1" x14ac:dyDescent="0.25">
      <c r="A19" s="101">
        <v>10</v>
      </c>
      <c r="B19" s="172" t="s">
        <v>130</v>
      </c>
      <c r="C19" s="203">
        <v>1989</v>
      </c>
      <c r="D19" s="204" t="s">
        <v>126</v>
      </c>
      <c r="E19" s="204" t="s">
        <v>14</v>
      </c>
      <c r="F19" s="61" t="s">
        <v>131</v>
      </c>
      <c r="G19" s="205">
        <v>61</v>
      </c>
      <c r="H19" s="286">
        <f t="shared" si="0"/>
        <v>772.15189873417717</v>
      </c>
      <c r="I19" s="281">
        <v>10</v>
      </c>
      <c r="J19" s="206" t="s">
        <v>17</v>
      </c>
    </row>
    <row r="20" spans="1:10" ht="18" customHeight="1" x14ac:dyDescent="0.25">
      <c r="A20" s="101">
        <v>11</v>
      </c>
      <c r="B20" s="35" t="s">
        <v>132</v>
      </c>
      <c r="C20" s="101">
        <v>2001</v>
      </c>
      <c r="D20" s="9" t="s">
        <v>113</v>
      </c>
      <c r="E20" s="9" t="s">
        <v>14</v>
      </c>
      <c r="F20" s="48" t="s">
        <v>131</v>
      </c>
      <c r="G20" s="105">
        <v>61</v>
      </c>
      <c r="H20" s="71">
        <f t="shared" si="0"/>
        <v>772.15189873417717</v>
      </c>
      <c r="I20" s="281">
        <v>11</v>
      </c>
      <c r="J20" s="63" t="s">
        <v>17</v>
      </c>
    </row>
    <row r="21" spans="1:10" ht="18" customHeight="1" thickBot="1" x14ac:dyDescent="0.3">
      <c r="A21" s="101">
        <v>12</v>
      </c>
      <c r="B21" s="207" t="s">
        <v>133</v>
      </c>
      <c r="C21" s="208">
        <v>1991</v>
      </c>
      <c r="D21" s="209" t="s">
        <v>113</v>
      </c>
      <c r="E21" s="209" t="s">
        <v>13</v>
      </c>
      <c r="F21" s="210" t="s">
        <v>134</v>
      </c>
      <c r="G21" s="211">
        <v>59</v>
      </c>
      <c r="H21" s="287">
        <f t="shared" si="0"/>
        <v>746.83544303797464</v>
      </c>
      <c r="I21" s="282">
        <v>12</v>
      </c>
      <c r="J21" s="212" t="s">
        <v>9</v>
      </c>
    </row>
    <row r="22" spans="1:10" ht="18" customHeight="1" thickTop="1" x14ac:dyDescent="0.25">
      <c r="A22" s="101">
        <v>13</v>
      </c>
      <c r="B22" s="96" t="s">
        <v>135</v>
      </c>
      <c r="C22" s="102">
        <v>1982</v>
      </c>
      <c r="D22" s="51" t="s">
        <v>126</v>
      </c>
      <c r="E22" s="51" t="s">
        <v>13</v>
      </c>
      <c r="F22" s="52" t="s">
        <v>136</v>
      </c>
      <c r="G22" s="213">
        <v>58</v>
      </c>
      <c r="H22" s="135">
        <f t="shared" si="0"/>
        <v>734.17721518987344</v>
      </c>
      <c r="I22" s="99"/>
      <c r="J22" s="99" t="s">
        <v>9</v>
      </c>
    </row>
    <row r="23" spans="1:10" ht="18" customHeight="1" x14ac:dyDescent="0.25">
      <c r="A23" s="101">
        <v>14</v>
      </c>
      <c r="B23" s="35" t="s">
        <v>137</v>
      </c>
      <c r="C23" s="101">
        <v>1989</v>
      </c>
      <c r="D23" s="9" t="s">
        <v>126</v>
      </c>
      <c r="E23" s="9" t="s">
        <v>13</v>
      </c>
      <c r="F23" s="48" t="s">
        <v>138</v>
      </c>
      <c r="G23" s="105">
        <v>56.5</v>
      </c>
      <c r="H23" s="71">
        <f t="shared" si="0"/>
        <v>715.18987341772151</v>
      </c>
      <c r="I23" s="63"/>
      <c r="J23" s="63" t="s">
        <v>9</v>
      </c>
    </row>
    <row r="24" spans="1:10" ht="18" customHeight="1" x14ac:dyDescent="0.25">
      <c r="A24" s="101">
        <v>15</v>
      </c>
      <c r="B24" s="35" t="s">
        <v>139</v>
      </c>
      <c r="C24" s="101" t="s">
        <v>1</v>
      </c>
      <c r="D24" s="9" t="s">
        <v>45</v>
      </c>
      <c r="E24" s="9" t="s">
        <v>13</v>
      </c>
      <c r="F24" s="48" t="s">
        <v>140</v>
      </c>
      <c r="G24" s="105">
        <v>56</v>
      </c>
      <c r="H24" s="71">
        <f t="shared" si="0"/>
        <v>708.86075949367091</v>
      </c>
      <c r="I24" s="63"/>
      <c r="J24" s="63" t="s">
        <v>9</v>
      </c>
    </row>
    <row r="25" spans="1:10" ht="18" customHeight="1" x14ac:dyDescent="0.25">
      <c r="A25" s="101">
        <v>16</v>
      </c>
      <c r="B25" s="35" t="s">
        <v>141</v>
      </c>
      <c r="C25" s="10" t="s">
        <v>11</v>
      </c>
      <c r="D25" s="27" t="s">
        <v>113</v>
      </c>
      <c r="E25" s="27" t="s">
        <v>13</v>
      </c>
      <c r="F25" s="31" t="s">
        <v>140</v>
      </c>
      <c r="G25" s="202">
        <v>56</v>
      </c>
      <c r="H25" s="71">
        <f t="shared" si="0"/>
        <v>708.86075949367091</v>
      </c>
      <c r="I25" s="88"/>
      <c r="J25" s="88" t="s">
        <v>7</v>
      </c>
    </row>
    <row r="26" spans="1:10" ht="18" customHeight="1" x14ac:dyDescent="0.25">
      <c r="A26" s="101">
        <v>17</v>
      </c>
      <c r="B26" s="35" t="s">
        <v>142</v>
      </c>
      <c r="C26" s="101" t="s">
        <v>21</v>
      </c>
      <c r="D26" s="48" t="s">
        <v>113</v>
      </c>
      <c r="E26" s="9" t="s">
        <v>13</v>
      </c>
      <c r="F26" s="48" t="s">
        <v>143</v>
      </c>
      <c r="G26" s="105">
        <v>55</v>
      </c>
      <c r="H26" s="71">
        <f t="shared" si="0"/>
        <v>696.20253164556959</v>
      </c>
      <c r="I26" s="63"/>
      <c r="J26" s="63" t="s">
        <v>9</v>
      </c>
    </row>
    <row r="27" spans="1:10" ht="18" customHeight="1" x14ac:dyDescent="0.25">
      <c r="A27" s="101">
        <v>18</v>
      </c>
      <c r="B27" s="125" t="s">
        <v>144</v>
      </c>
      <c r="C27" s="101">
        <v>1994</v>
      </c>
      <c r="D27" s="48" t="s">
        <v>113</v>
      </c>
      <c r="E27" s="215" t="s">
        <v>38</v>
      </c>
      <c r="F27" s="48" t="s">
        <v>143</v>
      </c>
      <c r="G27" s="105">
        <v>55</v>
      </c>
      <c r="H27" s="71">
        <f t="shared" si="0"/>
        <v>696.20253164556959</v>
      </c>
      <c r="I27" s="89"/>
      <c r="J27" s="89" t="s">
        <v>44</v>
      </c>
    </row>
    <row r="28" spans="1:10" ht="18" customHeight="1" x14ac:dyDescent="0.25">
      <c r="A28" s="101">
        <v>19</v>
      </c>
      <c r="B28" s="35" t="s">
        <v>145</v>
      </c>
      <c r="C28" s="101" t="s">
        <v>1</v>
      </c>
      <c r="D28" s="48" t="s">
        <v>45</v>
      </c>
      <c r="E28" s="9" t="s">
        <v>13</v>
      </c>
      <c r="F28" s="48" t="s">
        <v>146</v>
      </c>
      <c r="G28" s="105">
        <v>54.5</v>
      </c>
      <c r="H28" s="71">
        <f t="shared" si="0"/>
        <v>689.87341772151899</v>
      </c>
      <c r="I28" s="63"/>
      <c r="J28" s="63" t="s">
        <v>6</v>
      </c>
    </row>
    <row r="29" spans="1:10" ht="18" customHeight="1" x14ac:dyDescent="0.25">
      <c r="A29" s="101">
        <v>20</v>
      </c>
      <c r="B29" s="125" t="s">
        <v>147</v>
      </c>
      <c r="C29" s="101">
        <v>2007</v>
      </c>
      <c r="D29" s="48" t="s">
        <v>45</v>
      </c>
      <c r="E29" s="215" t="s">
        <v>38</v>
      </c>
      <c r="F29" s="48" t="s">
        <v>146</v>
      </c>
      <c r="G29" s="105">
        <v>54.5</v>
      </c>
      <c r="H29" s="71">
        <f t="shared" si="0"/>
        <v>689.87341772151899</v>
      </c>
      <c r="I29" s="89"/>
      <c r="J29" s="89" t="s">
        <v>44</v>
      </c>
    </row>
    <row r="30" spans="1:10" ht="18" customHeight="1" x14ac:dyDescent="0.25">
      <c r="A30" s="101">
        <v>21</v>
      </c>
      <c r="B30" s="125" t="s">
        <v>148</v>
      </c>
      <c r="C30" s="101">
        <v>2005</v>
      </c>
      <c r="D30" s="48" t="s">
        <v>113</v>
      </c>
      <c r="E30" s="215" t="s">
        <v>38</v>
      </c>
      <c r="F30" s="48" t="s">
        <v>146</v>
      </c>
      <c r="G30" s="105">
        <v>54.5</v>
      </c>
      <c r="H30" s="71">
        <f t="shared" si="0"/>
        <v>689.87341772151899</v>
      </c>
      <c r="I30" s="89"/>
      <c r="J30" s="89" t="s">
        <v>44</v>
      </c>
    </row>
    <row r="31" spans="1:10" ht="18" customHeight="1" x14ac:dyDescent="0.25">
      <c r="A31" s="101">
        <v>22</v>
      </c>
      <c r="B31" s="35" t="s">
        <v>149</v>
      </c>
      <c r="C31" s="10">
        <v>1978</v>
      </c>
      <c r="D31" s="27" t="s">
        <v>126</v>
      </c>
      <c r="E31" s="27" t="s">
        <v>10</v>
      </c>
      <c r="F31" s="31" t="s">
        <v>150</v>
      </c>
      <c r="G31" s="202">
        <v>53</v>
      </c>
      <c r="H31" s="71">
        <f t="shared" si="0"/>
        <v>670.88607594936707</v>
      </c>
      <c r="I31" s="88"/>
      <c r="J31" s="88" t="s">
        <v>4</v>
      </c>
    </row>
    <row r="32" spans="1:10" ht="18" customHeight="1" x14ac:dyDescent="0.25">
      <c r="A32" s="101">
        <v>23</v>
      </c>
      <c r="B32" s="35" t="s">
        <v>151</v>
      </c>
      <c r="C32" s="101" t="s">
        <v>1</v>
      </c>
      <c r="D32" s="48" t="s">
        <v>45</v>
      </c>
      <c r="E32" s="27" t="s">
        <v>13</v>
      </c>
      <c r="F32" s="48" t="s">
        <v>152</v>
      </c>
      <c r="G32" s="105">
        <v>51.5</v>
      </c>
      <c r="H32" s="71">
        <f t="shared" si="0"/>
        <v>651.89873417721515</v>
      </c>
      <c r="I32" s="63"/>
      <c r="J32" s="63" t="s">
        <v>4</v>
      </c>
    </row>
    <row r="33" spans="1:10" ht="18" customHeight="1" x14ac:dyDescent="0.25">
      <c r="A33" s="101">
        <v>24</v>
      </c>
      <c r="B33" s="35" t="s">
        <v>153</v>
      </c>
      <c r="C33" s="101" t="s">
        <v>24</v>
      </c>
      <c r="D33" s="48" t="s">
        <v>45</v>
      </c>
      <c r="E33" s="27" t="s">
        <v>13</v>
      </c>
      <c r="F33" s="48" t="s">
        <v>154</v>
      </c>
      <c r="G33" s="105">
        <v>51</v>
      </c>
      <c r="H33" s="71">
        <f t="shared" si="0"/>
        <v>645.56962025316454</v>
      </c>
      <c r="I33" s="63"/>
      <c r="J33" s="63" t="s">
        <v>6</v>
      </c>
    </row>
    <row r="34" spans="1:10" ht="18" customHeight="1" x14ac:dyDescent="0.25">
      <c r="A34" s="101">
        <v>25</v>
      </c>
      <c r="B34" s="35" t="s">
        <v>155</v>
      </c>
      <c r="C34" s="35">
        <v>1988</v>
      </c>
      <c r="D34" s="48" t="s">
        <v>126</v>
      </c>
      <c r="E34" s="9" t="s">
        <v>13</v>
      </c>
      <c r="F34" s="48" t="s">
        <v>156</v>
      </c>
      <c r="G34" s="105">
        <v>50.5</v>
      </c>
      <c r="H34" s="71">
        <f t="shared" si="0"/>
        <v>639.24050632911394</v>
      </c>
      <c r="I34" s="63"/>
      <c r="J34" s="63" t="s">
        <v>2</v>
      </c>
    </row>
    <row r="35" spans="1:10" ht="18" customHeight="1" x14ac:dyDescent="0.25">
      <c r="A35" s="101">
        <v>26</v>
      </c>
      <c r="B35" s="35" t="s">
        <v>157</v>
      </c>
      <c r="C35" s="101">
        <v>1991</v>
      </c>
      <c r="D35" s="48" t="s">
        <v>113</v>
      </c>
      <c r="E35" s="9" t="s">
        <v>13</v>
      </c>
      <c r="F35" s="48" t="s">
        <v>158</v>
      </c>
      <c r="G35" s="105">
        <v>50</v>
      </c>
      <c r="H35" s="71">
        <f t="shared" si="0"/>
        <v>632.91139240506334</v>
      </c>
      <c r="I35" s="63"/>
      <c r="J35" s="63" t="s">
        <v>20</v>
      </c>
    </row>
    <row r="36" spans="1:10" ht="18" customHeight="1" x14ac:dyDescent="0.25">
      <c r="A36" s="101">
        <v>27</v>
      </c>
      <c r="B36" s="35" t="s">
        <v>159</v>
      </c>
      <c r="C36" s="101" t="s">
        <v>1</v>
      </c>
      <c r="D36" s="48" t="s">
        <v>45</v>
      </c>
      <c r="E36" s="9" t="s">
        <v>23</v>
      </c>
      <c r="F36" s="48" t="s">
        <v>158</v>
      </c>
      <c r="G36" s="105">
        <v>50</v>
      </c>
      <c r="H36" s="71">
        <f t="shared" si="0"/>
        <v>632.91139240506334</v>
      </c>
      <c r="I36" s="63"/>
      <c r="J36" s="63" t="s">
        <v>162</v>
      </c>
    </row>
    <row r="37" spans="1:10" ht="18" customHeight="1" x14ac:dyDescent="0.25">
      <c r="A37" s="101">
        <v>28</v>
      </c>
      <c r="B37" s="172" t="s">
        <v>160</v>
      </c>
      <c r="C37" s="203">
        <v>1995</v>
      </c>
      <c r="D37" s="61" t="s">
        <v>113</v>
      </c>
      <c r="E37" s="216" t="s">
        <v>38</v>
      </c>
      <c r="F37" s="61" t="s">
        <v>161</v>
      </c>
      <c r="G37" s="217">
        <v>50</v>
      </c>
      <c r="H37" s="286">
        <f t="shared" si="0"/>
        <v>632.91139240506334</v>
      </c>
      <c r="I37" s="89"/>
      <c r="J37" s="89" t="s">
        <v>44</v>
      </c>
    </row>
    <row r="38" spans="1:10" ht="18" customHeight="1" x14ac:dyDescent="0.25">
      <c r="A38" s="101">
        <v>29</v>
      </c>
      <c r="B38" s="35" t="s">
        <v>164</v>
      </c>
      <c r="C38" s="285">
        <v>1979</v>
      </c>
      <c r="D38" s="48" t="s">
        <v>126</v>
      </c>
      <c r="E38" s="101" t="s">
        <v>13</v>
      </c>
      <c r="F38" s="9" t="s">
        <v>165</v>
      </c>
      <c r="G38" s="218">
        <v>49</v>
      </c>
      <c r="H38" s="219">
        <f>G38*1000/79</f>
        <v>620.25316455696202</v>
      </c>
      <c r="I38" s="181"/>
      <c r="J38" s="63" t="s">
        <v>4</v>
      </c>
    </row>
    <row r="39" spans="1:10" ht="18" customHeight="1" x14ac:dyDescent="0.25">
      <c r="A39" s="101">
        <v>30</v>
      </c>
      <c r="B39" s="35" t="s">
        <v>166</v>
      </c>
      <c r="C39" s="285">
        <v>1988</v>
      </c>
      <c r="D39" s="48" t="s">
        <v>126</v>
      </c>
      <c r="E39" s="101" t="s">
        <v>14</v>
      </c>
      <c r="F39" s="9" t="s">
        <v>167</v>
      </c>
      <c r="G39" s="218">
        <v>48.5</v>
      </c>
      <c r="H39" s="219">
        <f>G39*1000/79</f>
        <v>613.92405063291142</v>
      </c>
      <c r="I39" s="181"/>
      <c r="J39" s="63" t="s">
        <v>16</v>
      </c>
    </row>
    <row r="40" spans="1:10" ht="18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</row>
    <row r="41" spans="1:10" ht="18" customHeight="1" x14ac:dyDescent="0.25">
      <c r="A41" s="413" t="s">
        <v>268</v>
      </c>
      <c r="B41" s="413"/>
      <c r="C41" s="413"/>
      <c r="D41" s="413"/>
      <c r="E41" s="413"/>
      <c r="F41" s="413"/>
      <c r="G41" s="413"/>
      <c r="H41" s="413"/>
      <c r="I41" s="413"/>
      <c r="J41" s="413"/>
    </row>
    <row r="42" spans="1:10" ht="18" customHeight="1" x14ac:dyDescent="0.25">
      <c r="A42" s="413"/>
      <c r="B42" s="413"/>
      <c r="C42" s="413"/>
      <c r="D42" s="413"/>
      <c r="E42" s="413"/>
      <c r="F42" s="413"/>
      <c r="G42" s="413"/>
      <c r="H42" s="413"/>
      <c r="I42" s="413"/>
      <c r="J42" s="413"/>
    </row>
    <row r="43" spans="1:10" ht="18" customHeight="1" x14ac:dyDescent="0.25">
      <c r="A43" s="413"/>
      <c r="B43" s="413"/>
      <c r="C43" s="413"/>
      <c r="D43" s="413"/>
      <c r="E43" s="413"/>
      <c r="F43" s="413"/>
      <c r="G43" s="413"/>
      <c r="H43" s="413"/>
      <c r="I43" s="413"/>
      <c r="J43" s="413"/>
    </row>
    <row r="44" spans="1:10" ht="18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x14ac:dyDescent="0.25">
      <c r="A45" s="325" t="s">
        <v>73</v>
      </c>
      <c r="B45" s="325"/>
      <c r="C45" s="325"/>
      <c r="D45" s="325"/>
      <c r="E45" s="325"/>
      <c r="F45" s="325"/>
      <c r="G45" s="325"/>
      <c r="H45" s="325"/>
      <c r="I45" s="325"/>
      <c r="J45" s="325"/>
    </row>
    <row r="46" spans="1:10" ht="15.75" customHeight="1" x14ac:dyDescent="0.25">
      <c r="A46" s="325"/>
      <c r="B46" s="325"/>
      <c r="C46" s="325"/>
      <c r="D46" s="325"/>
      <c r="E46" s="325"/>
      <c r="F46" s="325"/>
      <c r="G46" s="325"/>
      <c r="H46" s="325"/>
      <c r="I46" s="325"/>
      <c r="J46" s="325"/>
    </row>
    <row r="47" spans="1:10" ht="15.75" x14ac:dyDescent="0.25">
      <c r="A47" s="325" t="s">
        <v>74</v>
      </c>
      <c r="B47" s="325"/>
      <c r="C47" s="325"/>
      <c r="D47" s="325"/>
      <c r="E47" s="325"/>
      <c r="F47" s="325"/>
      <c r="G47" s="325"/>
      <c r="H47" s="325"/>
      <c r="I47" s="325"/>
      <c r="J47" s="325"/>
    </row>
    <row r="48" spans="1:10" ht="15.75" x14ac:dyDescent="0.25">
      <c r="A48" s="325" t="s">
        <v>75</v>
      </c>
      <c r="B48" s="325"/>
      <c r="C48" s="325"/>
      <c r="D48" s="325"/>
      <c r="E48" s="325"/>
      <c r="F48" s="325"/>
      <c r="G48" s="325"/>
      <c r="H48" s="325"/>
      <c r="I48" s="325"/>
      <c r="J48" s="325"/>
    </row>
    <row r="49" spans="1:14" ht="15.75" x14ac:dyDescent="0.25">
      <c r="A49" s="346" t="s">
        <v>169</v>
      </c>
      <c r="B49" s="346"/>
      <c r="C49" s="346"/>
      <c r="D49" s="346"/>
      <c r="E49" s="346"/>
      <c r="F49" s="346"/>
      <c r="G49" s="346"/>
      <c r="H49" s="346"/>
      <c r="I49" s="346"/>
      <c r="J49" s="346"/>
    </row>
    <row r="50" spans="1:14" ht="15.75" x14ac:dyDescent="0.25">
      <c r="A50" s="67"/>
      <c r="B50" s="85" t="s">
        <v>46</v>
      </c>
      <c r="C50" s="84"/>
      <c r="D50" s="94" t="s">
        <v>82</v>
      </c>
      <c r="E50" s="86"/>
      <c r="F50" s="84"/>
      <c r="G50" s="83" t="s">
        <v>30</v>
      </c>
      <c r="H50" s="84"/>
      <c r="I50" s="182"/>
      <c r="J50" s="84"/>
    </row>
    <row r="51" spans="1:14" ht="15.75" x14ac:dyDescent="0.25">
      <c r="A51" s="327" t="s">
        <v>168</v>
      </c>
      <c r="B51" s="328"/>
      <c r="C51" s="329" t="s">
        <v>35</v>
      </c>
      <c r="D51" s="329" t="s">
        <v>36</v>
      </c>
      <c r="E51" s="329" t="s">
        <v>37</v>
      </c>
      <c r="F51" s="335" t="s">
        <v>43</v>
      </c>
      <c r="G51" s="336"/>
      <c r="H51" s="336"/>
      <c r="I51" s="336"/>
      <c r="J51" s="337"/>
    </row>
    <row r="52" spans="1:14" ht="12" customHeight="1" x14ac:dyDescent="0.25">
      <c r="A52" s="338" t="s">
        <v>76</v>
      </c>
      <c r="B52" s="329" t="s">
        <v>77</v>
      </c>
      <c r="C52" s="330"/>
      <c r="D52" s="330"/>
      <c r="E52" s="330"/>
      <c r="F52" s="340" t="s">
        <v>39</v>
      </c>
      <c r="G52" s="340" t="s">
        <v>78</v>
      </c>
      <c r="H52" s="70" t="s">
        <v>40</v>
      </c>
      <c r="I52" s="342" t="s">
        <v>41</v>
      </c>
      <c r="J52" s="344" t="s">
        <v>42</v>
      </c>
    </row>
    <row r="53" spans="1:14" x14ac:dyDescent="0.25">
      <c r="A53" s="339"/>
      <c r="B53" s="331"/>
      <c r="C53" s="331"/>
      <c r="D53" s="331"/>
      <c r="E53" s="331"/>
      <c r="F53" s="341"/>
      <c r="G53" s="341"/>
      <c r="H53" s="70" t="s">
        <v>79</v>
      </c>
      <c r="I53" s="343"/>
      <c r="J53" s="345"/>
    </row>
    <row r="54" spans="1:14" s="176" customFormat="1" ht="18" customHeight="1" x14ac:dyDescent="0.25">
      <c r="A54" s="49">
        <v>1</v>
      </c>
      <c r="B54" s="50" t="s">
        <v>139</v>
      </c>
      <c r="C54" s="28" t="s">
        <v>1</v>
      </c>
      <c r="D54" s="27" t="s">
        <v>45</v>
      </c>
      <c r="E54" s="194" t="s">
        <v>13</v>
      </c>
      <c r="F54" s="72" t="s">
        <v>140</v>
      </c>
      <c r="G54" s="399">
        <v>62</v>
      </c>
      <c r="H54" s="220">
        <v>1000</v>
      </c>
      <c r="I54" s="276">
        <v>1</v>
      </c>
      <c r="J54" s="423" t="s">
        <v>9</v>
      </c>
      <c r="L54"/>
      <c r="M54"/>
      <c r="N54"/>
    </row>
    <row r="55" spans="1:14" s="176" customFormat="1" ht="18" customHeight="1" x14ac:dyDescent="0.25">
      <c r="A55" s="49">
        <v>2</v>
      </c>
      <c r="B55" s="50" t="s">
        <v>145</v>
      </c>
      <c r="C55" s="28" t="s">
        <v>1</v>
      </c>
      <c r="D55" s="27" t="s">
        <v>45</v>
      </c>
      <c r="E55" s="194" t="s">
        <v>13</v>
      </c>
      <c r="F55" s="72" t="s">
        <v>146</v>
      </c>
      <c r="G55" s="400">
        <v>60.5</v>
      </c>
      <c r="H55" s="71">
        <f t="shared" ref="H55:H61" si="1">G55*1000/62</f>
        <v>975.80645161290317</v>
      </c>
      <c r="I55" s="277">
        <v>2</v>
      </c>
      <c r="J55" s="423" t="s">
        <v>7</v>
      </c>
      <c r="L55"/>
      <c r="M55"/>
      <c r="N55"/>
    </row>
    <row r="56" spans="1:14" s="176" customFormat="1" ht="18" customHeight="1" x14ac:dyDescent="0.25">
      <c r="A56" s="49">
        <v>3</v>
      </c>
      <c r="B56" s="128" t="s">
        <v>147</v>
      </c>
      <c r="C56" s="28">
        <v>2007</v>
      </c>
      <c r="D56" s="27" t="s">
        <v>45</v>
      </c>
      <c r="E56" s="221" t="s">
        <v>38</v>
      </c>
      <c r="F56" s="72" t="s">
        <v>146</v>
      </c>
      <c r="G56" s="400">
        <v>60.5</v>
      </c>
      <c r="H56" s="71">
        <f t="shared" si="1"/>
        <v>975.80645161290317</v>
      </c>
      <c r="I56" s="278">
        <v>3</v>
      </c>
      <c r="J56" s="424" t="s">
        <v>44</v>
      </c>
      <c r="L56"/>
      <c r="M56"/>
      <c r="N56"/>
    </row>
    <row r="57" spans="1:14" s="176" customFormat="1" ht="18" customHeight="1" x14ac:dyDescent="0.25">
      <c r="A57" s="49">
        <v>4</v>
      </c>
      <c r="B57" s="50" t="s">
        <v>151</v>
      </c>
      <c r="C57" s="28" t="s">
        <v>1</v>
      </c>
      <c r="D57" s="27" t="s">
        <v>45</v>
      </c>
      <c r="E57" s="194" t="s">
        <v>13</v>
      </c>
      <c r="F57" s="72" t="s">
        <v>152</v>
      </c>
      <c r="G57" s="400">
        <v>57.5</v>
      </c>
      <c r="H57" s="71">
        <f t="shared" si="1"/>
        <v>927.41935483870964</v>
      </c>
      <c r="I57" s="279">
        <v>4</v>
      </c>
      <c r="J57" s="423" t="s">
        <v>4</v>
      </c>
      <c r="L57"/>
      <c r="M57"/>
      <c r="N57"/>
    </row>
    <row r="58" spans="1:14" s="176" customFormat="1" ht="18" customHeight="1" x14ac:dyDescent="0.25">
      <c r="A58" s="49">
        <v>5</v>
      </c>
      <c r="B58" s="50" t="s">
        <v>153</v>
      </c>
      <c r="C58" s="28" t="s">
        <v>24</v>
      </c>
      <c r="D58" s="27" t="s">
        <v>45</v>
      </c>
      <c r="E58" s="194" t="s">
        <v>13</v>
      </c>
      <c r="F58" s="72" t="s">
        <v>154</v>
      </c>
      <c r="G58" s="400">
        <v>57</v>
      </c>
      <c r="H58" s="71">
        <f t="shared" si="1"/>
        <v>919.35483870967744</v>
      </c>
      <c r="I58" s="280">
        <v>5</v>
      </c>
      <c r="J58" s="423" t="s">
        <v>6</v>
      </c>
      <c r="L58"/>
      <c r="M58"/>
      <c r="N58"/>
    </row>
    <row r="59" spans="1:14" s="176" customFormat="1" ht="18" customHeight="1" x14ac:dyDescent="0.25">
      <c r="A59" s="49">
        <v>6</v>
      </c>
      <c r="B59" s="50" t="s">
        <v>159</v>
      </c>
      <c r="C59" s="28" t="s">
        <v>1</v>
      </c>
      <c r="D59" s="27" t="s">
        <v>45</v>
      </c>
      <c r="E59" s="194" t="s">
        <v>23</v>
      </c>
      <c r="F59" s="72" t="s">
        <v>158</v>
      </c>
      <c r="G59" s="400">
        <v>56</v>
      </c>
      <c r="H59" s="71">
        <f t="shared" si="1"/>
        <v>903.22580645161293</v>
      </c>
      <c r="I59" s="281">
        <v>6</v>
      </c>
      <c r="J59" s="423" t="s">
        <v>5</v>
      </c>
      <c r="L59"/>
      <c r="M59"/>
      <c r="N59"/>
    </row>
    <row r="60" spans="1:14" s="176" customFormat="1" ht="18" customHeight="1" x14ac:dyDescent="0.25">
      <c r="A60" s="49">
        <v>7</v>
      </c>
      <c r="B60" s="50" t="s">
        <v>170</v>
      </c>
      <c r="C60" s="28" t="s">
        <v>22</v>
      </c>
      <c r="D60" s="27" t="s">
        <v>45</v>
      </c>
      <c r="E60" s="194" t="s">
        <v>13</v>
      </c>
      <c r="F60" s="72" t="s">
        <v>171</v>
      </c>
      <c r="G60" s="400">
        <v>53</v>
      </c>
      <c r="H60" s="71">
        <f t="shared" si="1"/>
        <v>854.83870967741939</v>
      </c>
      <c r="I60" s="281">
        <v>7</v>
      </c>
      <c r="J60" s="423" t="s">
        <v>6</v>
      </c>
      <c r="L60"/>
      <c r="M60"/>
      <c r="N60"/>
    </row>
    <row r="61" spans="1:14" s="176" customFormat="1" ht="18" customHeight="1" x14ac:dyDescent="0.25">
      <c r="A61" s="49">
        <v>8</v>
      </c>
      <c r="B61" s="50" t="s">
        <v>172</v>
      </c>
      <c r="C61" s="28" t="s">
        <v>19</v>
      </c>
      <c r="D61" s="36" t="s">
        <v>45</v>
      </c>
      <c r="E61" s="194" t="s">
        <v>13</v>
      </c>
      <c r="F61" s="72" t="s">
        <v>173</v>
      </c>
      <c r="G61" s="400">
        <v>39</v>
      </c>
      <c r="H61" s="71">
        <f t="shared" si="1"/>
        <v>629.0322580645161</v>
      </c>
      <c r="I61" s="281">
        <v>8</v>
      </c>
      <c r="J61" s="423" t="s">
        <v>4</v>
      </c>
      <c r="L61"/>
      <c r="M61"/>
      <c r="N61"/>
    </row>
    <row r="62" spans="1:14" s="176" customFormat="1" ht="18" customHeight="1" x14ac:dyDescent="0.25">
      <c r="A62" s="49">
        <v>9</v>
      </c>
      <c r="B62" s="128" t="s">
        <v>174</v>
      </c>
      <c r="C62" s="28">
        <v>2008</v>
      </c>
      <c r="D62" s="27" t="s">
        <v>45</v>
      </c>
      <c r="E62" s="221" t="s">
        <v>38</v>
      </c>
      <c r="F62" s="72" t="s">
        <v>175</v>
      </c>
      <c r="G62" s="400">
        <v>35.5</v>
      </c>
      <c r="H62" s="71">
        <f>G62*1000/60.5</f>
        <v>586.77685950413218</v>
      </c>
      <c r="I62" s="281">
        <v>9</v>
      </c>
      <c r="J62" s="424" t="s">
        <v>44</v>
      </c>
      <c r="L62"/>
      <c r="M62"/>
      <c r="N62"/>
    </row>
    <row r="63" spans="1:14" s="176" customFormat="1" ht="18" customHeight="1" x14ac:dyDescent="0.25">
      <c r="A63" s="49">
        <v>10</v>
      </c>
      <c r="B63" s="50" t="s">
        <v>176</v>
      </c>
      <c r="C63" s="28" t="s">
        <v>19</v>
      </c>
      <c r="D63" s="36" t="s">
        <v>45</v>
      </c>
      <c r="E63" s="194" t="s">
        <v>14</v>
      </c>
      <c r="F63" s="72" t="s">
        <v>177</v>
      </c>
      <c r="G63" s="400">
        <v>35</v>
      </c>
      <c r="H63" s="71">
        <f>G63*1000/62</f>
        <v>564.51612903225805</v>
      </c>
      <c r="I63" s="281">
        <v>10</v>
      </c>
      <c r="J63" s="423" t="s">
        <v>16</v>
      </c>
      <c r="L63"/>
      <c r="M63"/>
      <c r="N63"/>
    </row>
    <row r="64" spans="1:14" s="176" customFormat="1" ht="18" customHeight="1" x14ac:dyDescent="0.25">
      <c r="A64" s="49">
        <v>11</v>
      </c>
      <c r="B64" s="50" t="s">
        <v>178</v>
      </c>
      <c r="C64" s="28" t="s">
        <v>1</v>
      </c>
      <c r="D64" s="27" t="s">
        <v>45</v>
      </c>
      <c r="E64" s="194" t="s">
        <v>10</v>
      </c>
      <c r="F64" s="72" t="s">
        <v>177</v>
      </c>
      <c r="G64" s="400">
        <v>35</v>
      </c>
      <c r="H64" s="71">
        <f>G64*1000/62</f>
        <v>564.51612903225805</v>
      </c>
      <c r="I64" s="281">
        <v>11</v>
      </c>
      <c r="J64" s="423" t="s">
        <v>20</v>
      </c>
      <c r="L64"/>
      <c r="M64"/>
      <c r="N64"/>
    </row>
    <row r="65" spans="1:14" s="176" customFormat="1" ht="18" customHeight="1" thickBot="1" x14ac:dyDescent="0.3">
      <c r="A65" s="109">
        <v>12</v>
      </c>
      <c r="B65" s="225" t="s">
        <v>179</v>
      </c>
      <c r="C65" s="60">
        <v>2009</v>
      </c>
      <c r="D65" s="100" t="s">
        <v>45</v>
      </c>
      <c r="E65" s="221" t="s">
        <v>38</v>
      </c>
      <c r="F65" s="222" t="s">
        <v>180</v>
      </c>
      <c r="G65" s="400">
        <v>35</v>
      </c>
      <c r="H65" s="138">
        <f>G65*1000/60.5</f>
        <v>578.51239669421489</v>
      </c>
      <c r="I65" s="282">
        <v>12</v>
      </c>
      <c r="J65" s="425" t="s">
        <v>44</v>
      </c>
      <c r="L65"/>
      <c r="M65"/>
      <c r="N65"/>
    </row>
    <row r="66" spans="1:14" s="176" customFormat="1" ht="18" customHeight="1" thickTop="1" x14ac:dyDescent="0.25">
      <c r="A66" s="108">
        <v>13</v>
      </c>
      <c r="B66" s="224" t="s">
        <v>181</v>
      </c>
      <c r="C66" s="33">
        <v>2012</v>
      </c>
      <c r="D66" s="97" t="s">
        <v>33</v>
      </c>
      <c r="E66" s="221" t="s">
        <v>38</v>
      </c>
      <c r="F66" s="134" t="s">
        <v>177</v>
      </c>
      <c r="G66" s="400">
        <v>35</v>
      </c>
      <c r="H66" s="135">
        <f>G66*1000/60.5</f>
        <v>578.51239669421489</v>
      </c>
      <c r="I66" s="89"/>
      <c r="J66" s="426" t="s">
        <v>44</v>
      </c>
      <c r="L66"/>
      <c r="M66"/>
      <c r="N66"/>
    </row>
    <row r="67" spans="1:14" s="176" customFormat="1" ht="18" customHeight="1" x14ac:dyDescent="0.25">
      <c r="A67" s="49">
        <v>14</v>
      </c>
      <c r="B67" s="50" t="s">
        <v>182</v>
      </c>
      <c r="C67" s="28" t="s">
        <v>19</v>
      </c>
      <c r="D67" s="36" t="s">
        <v>45</v>
      </c>
      <c r="E67" s="194" t="s">
        <v>23</v>
      </c>
      <c r="F67" s="72" t="s">
        <v>183</v>
      </c>
      <c r="G67" s="400">
        <v>34.5</v>
      </c>
      <c r="H67" s="71">
        <f>G67*1000/62</f>
        <v>556.45161290322585</v>
      </c>
      <c r="I67" s="89"/>
      <c r="J67" s="423" t="s">
        <v>5</v>
      </c>
      <c r="L67"/>
      <c r="M67"/>
      <c r="N67"/>
    </row>
    <row r="68" spans="1:14" s="176" customFormat="1" ht="18" customHeight="1" x14ac:dyDescent="0.25">
      <c r="A68" s="49">
        <v>15</v>
      </c>
      <c r="B68" s="128" t="s">
        <v>184</v>
      </c>
      <c r="C68" s="28">
        <v>2011</v>
      </c>
      <c r="D68" s="27" t="s">
        <v>33</v>
      </c>
      <c r="E68" s="221" t="s">
        <v>38</v>
      </c>
      <c r="F68" s="72" t="s">
        <v>185</v>
      </c>
      <c r="G68" s="400">
        <v>34</v>
      </c>
      <c r="H68" s="71">
        <f>G68*1000/60.5</f>
        <v>561.98347107438019</v>
      </c>
      <c r="I68" s="89"/>
      <c r="J68" s="427" t="s">
        <v>72</v>
      </c>
      <c r="L68"/>
      <c r="M68"/>
      <c r="N68"/>
    </row>
    <row r="69" spans="1:14" s="176" customFormat="1" ht="18" customHeight="1" x14ac:dyDescent="0.25">
      <c r="A69" s="49">
        <v>16</v>
      </c>
      <c r="B69" s="50" t="s">
        <v>186</v>
      </c>
      <c r="C69" s="28" t="s">
        <v>24</v>
      </c>
      <c r="D69" s="27" t="s">
        <v>45</v>
      </c>
      <c r="E69" s="221" t="s">
        <v>10</v>
      </c>
      <c r="F69" s="72" t="s">
        <v>187</v>
      </c>
      <c r="G69" s="400">
        <v>33</v>
      </c>
      <c r="H69" s="71">
        <f>G69*1000/62</f>
        <v>532.25806451612902</v>
      </c>
      <c r="I69" s="89"/>
      <c r="J69" s="423" t="s">
        <v>20</v>
      </c>
      <c r="L69"/>
      <c r="M69"/>
      <c r="N69"/>
    </row>
    <row r="70" spans="1:14" s="176" customFormat="1" ht="18" customHeight="1" x14ac:dyDescent="0.25">
      <c r="A70" s="49">
        <v>17</v>
      </c>
      <c r="B70" s="50" t="s">
        <v>188</v>
      </c>
      <c r="C70" s="28" t="s">
        <v>24</v>
      </c>
      <c r="D70" s="27" t="s">
        <v>45</v>
      </c>
      <c r="E70" s="194" t="s">
        <v>23</v>
      </c>
      <c r="F70" s="72" t="s">
        <v>187</v>
      </c>
      <c r="G70" s="400">
        <v>33</v>
      </c>
      <c r="H70" s="71">
        <f>G70*1000/62</f>
        <v>532.25806451612902</v>
      </c>
      <c r="I70" s="89"/>
      <c r="J70" s="423" t="s">
        <v>5</v>
      </c>
      <c r="L70"/>
      <c r="M70"/>
      <c r="N70"/>
    </row>
    <row r="71" spans="1:14" s="176" customFormat="1" ht="18" customHeight="1" x14ac:dyDescent="0.25">
      <c r="A71" s="49">
        <v>18</v>
      </c>
      <c r="B71" s="50" t="s">
        <v>189</v>
      </c>
      <c r="C71" s="28">
        <v>2011</v>
      </c>
      <c r="D71" s="27" t="s">
        <v>190</v>
      </c>
      <c r="E71" s="194" t="s">
        <v>13</v>
      </c>
      <c r="F71" s="72" t="s">
        <v>187</v>
      </c>
      <c r="G71" s="400">
        <v>33</v>
      </c>
      <c r="H71" s="71">
        <f>G71*1000/62</f>
        <v>532.25806451612902</v>
      </c>
      <c r="I71" s="89"/>
      <c r="J71" s="423" t="s">
        <v>9</v>
      </c>
      <c r="L71"/>
      <c r="M71"/>
      <c r="N71"/>
    </row>
    <row r="72" spans="1:14" s="176" customFormat="1" ht="18" customHeight="1" x14ac:dyDescent="0.25">
      <c r="A72" s="49">
        <v>19</v>
      </c>
      <c r="B72" s="50" t="s">
        <v>191</v>
      </c>
      <c r="C72" s="28">
        <v>2014</v>
      </c>
      <c r="D72" s="27" t="s">
        <v>190</v>
      </c>
      <c r="E72" s="194" t="s">
        <v>13</v>
      </c>
      <c r="F72" s="72" t="s">
        <v>192</v>
      </c>
      <c r="G72" s="400">
        <v>29</v>
      </c>
      <c r="H72" s="71">
        <f t="shared" ref="H72:H80" si="2">G72*1000/62</f>
        <v>467.74193548387098</v>
      </c>
      <c r="I72" s="89"/>
      <c r="J72" s="423" t="s">
        <v>4</v>
      </c>
      <c r="L72"/>
      <c r="M72"/>
      <c r="N72"/>
    </row>
    <row r="73" spans="1:14" s="176" customFormat="1" ht="18" customHeight="1" x14ac:dyDescent="0.25">
      <c r="A73" s="49">
        <v>20</v>
      </c>
      <c r="B73" s="50" t="s">
        <v>193</v>
      </c>
      <c r="C73" s="28">
        <v>2014</v>
      </c>
      <c r="D73" s="27" t="s">
        <v>190</v>
      </c>
      <c r="E73" s="194" t="s">
        <v>13</v>
      </c>
      <c r="F73" s="72" t="s">
        <v>194</v>
      </c>
      <c r="G73" s="400">
        <v>26.25</v>
      </c>
      <c r="H73" s="71">
        <f t="shared" si="2"/>
        <v>423.38709677419354</v>
      </c>
      <c r="I73" s="89"/>
      <c r="J73" s="423" t="s">
        <v>9</v>
      </c>
      <c r="L73"/>
      <c r="M73"/>
      <c r="N73"/>
    </row>
    <row r="74" spans="1:14" s="176" customFormat="1" ht="18" customHeight="1" x14ac:dyDescent="0.25">
      <c r="A74" s="49">
        <v>21</v>
      </c>
      <c r="B74" s="50" t="s">
        <v>195</v>
      </c>
      <c r="C74" s="28">
        <v>2011</v>
      </c>
      <c r="D74" s="27" t="s">
        <v>190</v>
      </c>
      <c r="E74" s="194" t="s">
        <v>10</v>
      </c>
      <c r="F74" s="72" t="s">
        <v>196</v>
      </c>
      <c r="G74" s="400">
        <v>22.5</v>
      </c>
      <c r="H74" s="71">
        <f t="shared" si="2"/>
        <v>362.90322580645159</v>
      </c>
      <c r="I74" s="89"/>
      <c r="J74" s="423" t="s">
        <v>12</v>
      </c>
      <c r="L74"/>
      <c r="M74"/>
      <c r="N74"/>
    </row>
    <row r="75" spans="1:14" s="176" customFormat="1" ht="18" customHeight="1" x14ac:dyDescent="0.25">
      <c r="A75" s="49">
        <v>22</v>
      </c>
      <c r="B75" s="50" t="s">
        <v>197</v>
      </c>
      <c r="C75" s="28">
        <v>2014</v>
      </c>
      <c r="D75" s="27" t="s">
        <v>190</v>
      </c>
      <c r="E75" s="194" t="s">
        <v>10</v>
      </c>
      <c r="F75" s="72" t="s">
        <v>196</v>
      </c>
      <c r="G75" s="400">
        <v>22.5</v>
      </c>
      <c r="H75" s="71">
        <f t="shared" si="2"/>
        <v>362.90322580645159</v>
      </c>
      <c r="I75" s="89"/>
      <c r="J75" s="423" t="s">
        <v>12</v>
      </c>
      <c r="L75"/>
      <c r="M75"/>
      <c r="N75"/>
    </row>
    <row r="76" spans="1:14" s="176" customFormat="1" ht="18" customHeight="1" x14ac:dyDescent="0.25">
      <c r="A76" s="49">
        <v>23</v>
      </c>
      <c r="B76" s="128" t="s">
        <v>198</v>
      </c>
      <c r="C76" s="28">
        <v>2014</v>
      </c>
      <c r="D76" s="27" t="s">
        <v>33</v>
      </c>
      <c r="E76" s="223" t="s">
        <v>38</v>
      </c>
      <c r="F76" s="72" t="s">
        <v>199</v>
      </c>
      <c r="G76" s="400">
        <v>21.5</v>
      </c>
      <c r="H76" s="71">
        <f t="shared" si="2"/>
        <v>346.77419354838707</v>
      </c>
      <c r="I76" s="89"/>
      <c r="J76" s="427" t="s">
        <v>72</v>
      </c>
      <c r="L76"/>
      <c r="M76"/>
      <c r="N76"/>
    </row>
    <row r="77" spans="1:14" s="176" customFormat="1" ht="18" customHeight="1" x14ac:dyDescent="0.25">
      <c r="A77" s="49">
        <v>24</v>
      </c>
      <c r="B77" s="50" t="s">
        <v>200</v>
      </c>
      <c r="C77" s="28">
        <v>2012</v>
      </c>
      <c r="D77" s="27" t="s">
        <v>190</v>
      </c>
      <c r="E77" s="194" t="s">
        <v>10</v>
      </c>
      <c r="F77" s="72" t="s">
        <v>201</v>
      </c>
      <c r="G77" s="400">
        <v>20.5</v>
      </c>
      <c r="H77" s="71">
        <f t="shared" si="2"/>
        <v>330.64516129032256</v>
      </c>
      <c r="I77" s="89"/>
      <c r="J77" s="423" t="s">
        <v>20</v>
      </c>
      <c r="L77"/>
      <c r="M77"/>
      <c r="N77"/>
    </row>
    <row r="78" spans="1:14" ht="15.75" x14ac:dyDescent="0.25">
      <c r="A78" s="49">
        <v>25</v>
      </c>
      <c r="B78" s="50" t="s">
        <v>202</v>
      </c>
      <c r="C78" s="28">
        <v>2014</v>
      </c>
      <c r="D78" s="27" t="s">
        <v>190</v>
      </c>
      <c r="E78" s="194" t="s">
        <v>10</v>
      </c>
      <c r="F78" s="72" t="s">
        <v>203</v>
      </c>
      <c r="G78" s="400">
        <v>17</v>
      </c>
      <c r="H78" s="71">
        <f t="shared" si="2"/>
        <v>274.19354838709677</v>
      </c>
      <c r="I78" s="89"/>
      <c r="J78" s="423" t="s">
        <v>20</v>
      </c>
    </row>
    <row r="79" spans="1:14" ht="15.75" x14ac:dyDescent="0.25">
      <c r="A79" s="49">
        <v>26</v>
      </c>
      <c r="B79" s="128" t="s">
        <v>204</v>
      </c>
      <c r="C79" s="28">
        <v>2012</v>
      </c>
      <c r="D79" s="27" t="s">
        <v>33</v>
      </c>
      <c r="E79" s="223" t="s">
        <v>38</v>
      </c>
      <c r="F79" s="72" t="s">
        <v>205</v>
      </c>
      <c r="G79" s="400">
        <v>16.5</v>
      </c>
      <c r="H79" s="71">
        <f t="shared" si="2"/>
        <v>266.12903225806451</v>
      </c>
      <c r="I79" s="89"/>
      <c r="J79" s="427" t="s">
        <v>72</v>
      </c>
    </row>
    <row r="80" spans="1:14" ht="15.75" x14ac:dyDescent="0.25">
      <c r="A80" s="49">
        <v>27</v>
      </c>
      <c r="B80" s="128" t="s">
        <v>206</v>
      </c>
      <c r="C80" s="28">
        <v>2014</v>
      </c>
      <c r="D80" s="27" t="s">
        <v>33</v>
      </c>
      <c r="E80" s="223" t="s">
        <v>38</v>
      </c>
      <c r="F80" s="72" t="s">
        <v>207</v>
      </c>
      <c r="G80" s="400">
        <v>9</v>
      </c>
      <c r="H80" s="71">
        <f t="shared" si="2"/>
        <v>145.16129032258064</v>
      </c>
      <c r="I80" s="89"/>
      <c r="J80" s="427" t="s">
        <v>72</v>
      </c>
    </row>
    <row r="81" spans="1:14" ht="15.75" x14ac:dyDescent="0.25">
      <c r="A81" s="75"/>
      <c r="B81" s="19"/>
      <c r="C81" s="76"/>
      <c r="D81" s="76"/>
      <c r="E81" s="13"/>
      <c r="F81" s="78"/>
      <c r="G81" s="78"/>
      <c r="H81" s="77"/>
      <c r="I81" s="183"/>
      <c r="J81" s="79"/>
    </row>
    <row r="82" spans="1:14" ht="15" customHeight="1" x14ac:dyDescent="0.25">
      <c r="A82" s="413" t="s">
        <v>268</v>
      </c>
      <c r="B82" s="413"/>
      <c r="C82" s="413"/>
      <c r="D82" s="413"/>
      <c r="E82" s="413"/>
      <c r="F82" s="413"/>
      <c r="G82" s="413"/>
      <c r="H82" s="413"/>
      <c r="I82" s="413"/>
      <c r="J82" s="413"/>
      <c r="K82" s="414"/>
      <c r="L82" s="414"/>
      <c r="M82" s="414"/>
      <c r="N82" s="414"/>
    </row>
    <row r="83" spans="1:14" ht="15.75" customHeight="1" x14ac:dyDescent="0.25">
      <c r="A83" s="413"/>
      <c r="B83" s="413"/>
      <c r="C83" s="413"/>
      <c r="D83" s="413"/>
      <c r="E83" s="413"/>
      <c r="F83" s="413"/>
      <c r="G83" s="413"/>
      <c r="H83" s="413"/>
      <c r="I83" s="413"/>
      <c r="J83" s="413"/>
      <c r="K83" s="414"/>
      <c r="L83" s="414"/>
      <c r="M83" s="414"/>
      <c r="N83" s="414"/>
    </row>
    <row r="84" spans="1:14" ht="15.75" customHeight="1" x14ac:dyDescent="0.25">
      <c r="A84" s="413"/>
      <c r="B84" s="413"/>
      <c r="C84" s="413"/>
      <c r="D84" s="413"/>
      <c r="E84" s="413"/>
      <c r="F84" s="413"/>
      <c r="G84" s="413"/>
      <c r="H84" s="413"/>
      <c r="I84" s="413"/>
      <c r="J84" s="413"/>
    </row>
    <row r="85" spans="1:14" ht="15.75" x14ac:dyDescent="0.25">
      <c r="A85" s="415"/>
      <c r="B85" s="113"/>
      <c r="C85" s="324"/>
      <c r="D85" s="324"/>
      <c r="E85" s="322"/>
      <c r="F85" s="416"/>
      <c r="G85" s="416"/>
      <c r="H85" s="73"/>
      <c r="I85" s="182"/>
      <c r="J85" s="417"/>
    </row>
    <row r="86" spans="1:14" ht="15.75" x14ac:dyDescent="0.25">
      <c r="A86" s="415"/>
      <c r="B86" s="113"/>
      <c r="C86" s="324"/>
      <c r="D86" s="324"/>
      <c r="E86" s="322"/>
      <c r="F86" s="416"/>
      <c r="G86" s="416"/>
      <c r="H86" s="73"/>
      <c r="I86" s="182"/>
      <c r="J86" s="417"/>
    </row>
    <row r="87" spans="1:14" ht="15.75" x14ac:dyDescent="0.25">
      <c r="A87" s="415"/>
      <c r="B87" s="113"/>
      <c r="C87" s="324"/>
      <c r="D87" s="324"/>
      <c r="E87" s="322"/>
      <c r="F87" s="416"/>
      <c r="G87" s="416"/>
      <c r="H87" s="73"/>
      <c r="I87" s="182"/>
      <c r="J87" s="417"/>
    </row>
    <row r="88" spans="1:14" ht="15.75" x14ac:dyDescent="0.25">
      <c r="A88" s="415"/>
      <c r="B88" s="113"/>
      <c r="C88" s="324"/>
      <c r="D88" s="324"/>
      <c r="E88" s="322"/>
      <c r="F88" s="416"/>
      <c r="G88" s="416"/>
      <c r="H88" s="73"/>
      <c r="I88" s="182"/>
      <c r="J88" s="417"/>
    </row>
    <row r="89" spans="1:14" ht="15.75" x14ac:dyDescent="0.25">
      <c r="A89" s="415"/>
      <c r="B89" s="113"/>
      <c r="C89" s="324"/>
      <c r="D89" s="324"/>
      <c r="E89" s="322"/>
      <c r="F89" s="416"/>
      <c r="G89" s="416"/>
      <c r="H89" s="73"/>
      <c r="I89" s="182"/>
      <c r="J89" s="417"/>
    </row>
    <row r="90" spans="1:14" ht="17.25" customHeight="1" x14ac:dyDescent="0.25">
      <c r="A90" s="415"/>
      <c r="B90" s="113"/>
      <c r="C90" s="324"/>
      <c r="D90" s="324"/>
      <c r="E90" s="322"/>
      <c r="F90" s="416"/>
      <c r="G90" s="416"/>
      <c r="H90" s="73"/>
      <c r="I90" s="182"/>
      <c r="J90" s="417"/>
    </row>
    <row r="91" spans="1:14" ht="18" customHeight="1" x14ac:dyDescent="0.25">
      <c r="A91" s="415"/>
      <c r="B91" s="113"/>
      <c r="C91" s="324"/>
      <c r="D91" s="324"/>
      <c r="E91" s="322"/>
      <c r="F91" s="416"/>
      <c r="G91" s="416"/>
      <c r="H91" s="73"/>
      <c r="I91" s="182"/>
      <c r="J91" s="417"/>
    </row>
    <row r="92" spans="1:14" ht="18" customHeight="1" x14ac:dyDescent="0.25">
      <c r="A92" s="325" t="s">
        <v>73</v>
      </c>
      <c r="B92" s="325"/>
      <c r="C92" s="325"/>
      <c r="D92" s="325"/>
      <c r="E92" s="325"/>
      <c r="F92" s="325"/>
      <c r="G92" s="325"/>
      <c r="H92" s="325"/>
      <c r="I92" s="325"/>
      <c r="J92" s="325"/>
    </row>
    <row r="93" spans="1:14" ht="18" customHeight="1" x14ac:dyDescent="0.25">
      <c r="A93" s="325" t="s">
        <v>74</v>
      </c>
      <c r="B93" s="325"/>
      <c r="C93" s="325"/>
      <c r="D93" s="325"/>
      <c r="E93" s="325"/>
      <c r="F93" s="325"/>
      <c r="G93" s="325"/>
      <c r="H93" s="325"/>
      <c r="I93" s="325"/>
      <c r="J93" s="325"/>
    </row>
    <row r="94" spans="1:14" ht="15.75" x14ac:dyDescent="0.25">
      <c r="A94" s="325" t="s">
        <v>75</v>
      </c>
      <c r="B94" s="325"/>
      <c r="C94" s="325"/>
      <c r="D94" s="325"/>
      <c r="E94" s="325"/>
      <c r="F94" s="325"/>
      <c r="G94" s="325"/>
      <c r="H94" s="325"/>
      <c r="I94" s="325"/>
      <c r="J94" s="325"/>
    </row>
    <row r="95" spans="1:14" ht="15.75" x14ac:dyDescent="0.25">
      <c r="A95" s="346" t="s">
        <v>223</v>
      </c>
      <c r="B95" s="346"/>
      <c r="C95" s="346"/>
      <c r="D95" s="346"/>
      <c r="E95" s="346"/>
      <c r="F95" s="346"/>
      <c r="G95" s="346"/>
      <c r="H95" s="346"/>
      <c r="I95" s="346"/>
      <c r="J95" s="346"/>
    </row>
    <row r="96" spans="1:14" ht="15.75" x14ac:dyDescent="0.25">
      <c r="A96" s="67"/>
      <c r="B96" s="85" t="s">
        <v>46</v>
      </c>
      <c r="C96" s="84"/>
      <c r="D96" s="94" t="s">
        <v>82</v>
      </c>
      <c r="E96" s="86"/>
      <c r="F96" s="84"/>
      <c r="G96" s="83" t="s">
        <v>30</v>
      </c>
      <c r="H96" s="84"/>
      <c r="I96" s="182"/>
      <c r="J96" s="84"/>
    </row>
    <row r="97" spans="1:10" ht="15.75" x14ac:dyDescent="0.25">
      <c r="A97" s="327" t="s">
        <v>261</v>
      </c>
      <c r="B97" s="328"/>
      <c r="C97" s="329" t="s">
        <v>35</v>
      </c>
      <c r="D97" s="329" t="s">
        <v>36</v>
      </c>
      <c r="E97" s="329" t="s">
        <v>37</v>
      </c>
      <c r="F97" s="335" t="s">
        <v>43</v>
      </c>
      <c r="G97" s="336"/>
      <c r="H97" s="336"/>
      <c r="I97" s="336"/>
      <c r="J97" s="337"/>
    </row>
    <row r="98" spans="1:10" ht="15" customHeight="1" x14ac:dyDescent="0.25">
      <c r="A98" s="338" t="s">
        <v>76</v>
      </c>
      <c r="B98" s="329" t="s">
        <v>77</v>
      </c>
      <c r="C98" s="330"/>
      <c r="D98" s="330"/>
      <c r="E98" s="330"/>
      <c r="F98" s="340" t="s">
        <v>39</v>
      </c>
      <c r="G98" s="340" t="s">
        <v>78</v>
      </c>
      <c r="H98" s="70" t="s">
        <v>40</v>
      </c>
      <c r="I98" s="342" t="s">
        <v>41</v>
      </c>
      <c r="J98" s="344" t="s">
        <v>42</v>
      </c>
    </row>
    <row r="99" spans="1:10" ht="15" customHeight="1" x14ac:dyDescent="0.25">
      <c r="A99" s="339"/>
      <c r="B99" s="331"/>
      <c r="C99" s="331"/>
      <c r="D99" s="331"/>
      <c r="E99" s="331"/>
      <c r="F99" s="341"/>
      <c r="G99" s="341"/>
      <c r="H99" s="70" t="s">
        <v>79</v>
      </c>
      <c r="I99" s="343"/>
      <c r="J99" s="345"/>
    </row>
    <row r="100" spans="1:10" ht="15.75" x14ac:dyDescent="0.25">
      <c r="A100" s="5">
        <v>1</v>
      </c>
      <c r="B100" s="128" t="s">
        <v>181</v>
      </c>
      <c r="C100" s="28">
        <v>2012</v>
      </c>
      <c r="D100" s="27" t="s">
        <v>33</v>
      </c>
      <c r="E100" s="226" t="s">
        <v>38</v>
      </c>
      <c r="F100" s="31" t="s">
        <v>177</v>
      </c>
      <c r="G100" s="247">
        <v>41</v>
      </c>
      <c r="H100" s="312">
        <v>1000</v>
      </c>
      <c r="I100" s="276">
        <v>1</v>
      </c>
      <c r="J100" s="227" t="s">
        <v>44</v>
      </c>
    </row>
    <row r="101" spans="1:10" ht="15.75" x14ac:dyDescent="0.25">
      <c r="A101" s="5">
        <v>2</v>
      </c>
      <c r="B101" s="128" t="s">
        <v>184</v>
      </c>
      <c r="C101" s="28">
        <v>2011</v>
      </c>
      <c r="D101" s="27" t="s">
        <v>33</v>
      </c>
      <c r="E101" s="226" t="s">
        <v>38</v>
      </c>
      <c r="F101" s="31" t="s">
        <v>185</v>
      </c>
      <c r="G101" s="202">
        <v>40</v>
      </c>
      <c r="H101" s="315">
        <f>G101*1000/41</f>
        <v>975.60975609756099</v>
      </c>
      <c r="I101" s="277">
        <v>2</v>
      </c>
      <c r="J101" s="227" t="s">
        <v>72</v>
      </c>
    </row>
    <row r="102" spans="1:10" ht="15.75" x14ac:dyDescent="0.25">
      <c r="A102" s="5">
        <v>3</v>
      </c>
      <c r="B102" s="50" t="s">
        <v>189</v>
      </c>
      <c r="C102" s="291">
        <v>2011</v>
      </c>
      <c r="D102" s="27" t="s">
        <v>33</v>
      </c>
      <c r="E102" s="419" t="s">
        <v>13</v>
      </c>
      <c r="F102" s="31" t="s">
        <v>187</v>
      </c>
      <c r="G102" s="202">
        <v>39</v>
      </c>
      <c r="H102" s="315">
        <f>G102*1000/41</f>
        <v>951.21951219512198</v>
      </c>
      <c r="I102" s="278">
        <v>3</v>
      </c>
      <c r="J102" s="229" t="s">
        <v>9</v>
      </c>
    </row>
    <row r="103" spans="1:10" ht="15.75" x14ac:dyDescent="0.25">
      <c r="A103" s="5">
        <v>4</v>
      </c>
      <c r="B103" s="50" t="s">
        <v>191</v>
      </c>
      <c r="C103" s="291">
        <v>2014</v>
      </c>
      <c r="D103" s="27" t="s">
        <v>33</v>
      </c>
      <c r="E103" s="419" t="s">
        <v>13</v>
      </c>
      <c r="F103" s="31" t="s">
        <v>192</v>
      </c>
      <c r="G103" s="202">
        <v>35</v>
      </c>
      <c r="H103" s="315">
        <f>G103*1000/41</f>
        <v>853.65853658536582</v>
      </c>
      <c r="I103" s="279">
        <v>4</v>
      </c>
      <c r="J103" s="229" t="s">
        <v>4</v>
      </c>
    </row>
    <row r="104" spans="1:10" ht="15.75" x14ac:dyDescent="0.25">
      <c r="A104" s="5">
        <v>5</v>
      </c>
      <c r="B104" s="50" t="s">
        <v>193</v>
      </c>
      <c r="C104" s="291">
        <v>2014</v>
      </c>
      <c r="D104" s="27" t="s">
        <v>33</v>
      </c>
      <c r="E104" s="419" t="s">
        <v>13</v>
      </c>
      <c r="F104" s="31" t="s">
        <v>194</v>
      </c>
      <c r="G104" s="202">
        <v>32.25</v>
      </c>
      <c r="H104" s="315">
        <f>G104*1000/41</f>
        <v>786.58536585365857</v>
      </c>
      <c r="I104" s="280">
        <v>5</v>
      </c>
      <c r="J104" s="229" t="s">
        <v>9</v>
      </c>
    </row>
    <row r="105" spans="1:10" ht="15.75" x14ac:dyDescent="0.25">
      <c r="A105" s="5">
        <v>6</v>
      </c>
      <c r="B105" s="50" t="s">
        <v>195</v>
      </c>
      <c r="C105" s="291">
        <v>2011</v>
      </c>
      <c r="D105" s="27" t="s">
        <v>33</v>
      </c>
      <c r="E105" s="419" t="s">
        <v>10</v>
      </c>
      <c r="F105" s="31" t="s">
        <v>196</v>
      </c>
      <c r="G105" s="202">
        <v>28.5</v>
      </c>
      <c r="H105" s="315">
        <f>G105*1000/41</f>
        <v>695.1219512195122</v>
      </c>
      <c r="I105" s="281">
        <v>6</v>
      </c>
      <c r="J105" s="229" t="s">
        <v>12</v>
      </c>
    </row>
    <row r="106" spans="1:10" ht="15.75" x14ac:dyDescent="0.25">
      <c r="A106" s="5">
        <v>7</v>
      </c>
      <c r="B106" s="50" t="s">
        <v>197</v>
      </c>
      <c r="C106" s="291">
        <v>2014</v>
      </c>
      <c r="D106" s="27" t="s">
        <v>33</v>
      </c>
      <c r="E106" s="419" t="s">
        <v>10</v>
      </c>
      <c r="F106" s="31" t="s">
        <v>196</v>
      </c>
      <c r="G106" s="202">
        <v>28.5</v>
      </c>
      <c r="H106" s="315">
        <f>G106*1000/41</f>
        <v>695.1219512195122</v>
      </c>
      <c r="I106" s="281">
        <v>7</v>
      </c>
      <c r="J106" s="229" t="s">
        <v>12</v>
      </c>
    </row>
    <row r="107" spans="1:10" ht="15.75" x14ac:dyDescent="0.25">
      <c r="A107" s="5">
        <v>8</v>
      </c>
      <c r="B107" s="128" t="s">
        <v>198</v>
      </c>
      <c r="C107" s="28">
        <v>2014</v>
      </c>
      <c r="D107" s="27" t="s">
        <v>33</v>
      </c>
      <c r="E107" s="226" t="s">
        <v>38</v>
      </c>
      <c r="F107" s="31" t="s">
        <v>199</v>
      </c>
      <c r="G107" s="202">
        <v>27.5</v>
      </c>
      <c r="H107" s="315">
        <f>G107*1000/41</f>
        <v>670.73170731707319</v>
      </c>
      <c r="I107" s="281">
        <v>8</v>
      </c>
      <c r="J107" s="227" t="s">
        <v>72</v>
      </c>
    </row>
    <row r="108" spans="1:10" ht="15.75" x14ac:dyDescent="0.25">
      <c r="A108" s="5">
        <v>9</v>
      </c>
      <c r="B108" s="50" t="s">
        <v>200</v>
      </c>
      <c r="C108" s="291">
        <v>2012</v>
      </c>
      <c r="D108" s="27" t="s">
        <v>33</v>
      </c>
      <c r="E108" s="419" t="s">
        <v>10</v>
      </c>
      <c r="F108" s="31" t="s">
        <v>201</v>
      </c>
      <c r="G108" s="202">
        <v>26</v>
      </c>
      <c r="H108" s="315">
        <f>G108*1000/41</f>
        <v>634.14634146341461</v>
      </c>
      <c r="I108" s="281">
        <v>9</v>
      </c>
      <c r="J108" s="229" t="s">
        <v>20</v>
      </c>
    </row>
    <row r="109" spans="1:10" ht="15.75" x14ac:dyDescent="0.25">
      <c r="A109" s="5">
        <v>10</v>
      </c>
      <c r="B109" s="50" t="s">
        <v>202</v>
      </c>
      <c r="C109" s="291">
        <v>2014</v>
      </c>
      <c r="D109" s="27" t="s">
        <v>33</v>
      </c>
      <c r="E109" s="419" t="s">
        <v>10</v>
      </c>
      <c r="F109" s="31" t="s">
        <v>203</v>
      </c>
      <c r="G109" s="202">
        <v>23</v>
      </c>
      <c r="H109" s="315">
        <f>G109*1000/41</f>
        <v>560.97560975609758</v>
      </c>
      <c r="I109" s="281">
        <v>10</v>
      </c>
      <c r="J109" s="229" t="s">
        <v>20</v>
      </c>
    </row>
    <row r="110" spans="1:10" ht="15.75" x14ac:dyDescent="0.25">
      <c r="A110" s="5">
        <v>11</v>
      </c>
      <c r="B110" s="50" t="s">
        <v>204</v>
      </c>
      <c r="C110" s="28">
        <v>2013</v>
      </c>
      <c r="D110" s="27" t="s">
        <v>48</v>
      </c>
      <c r="E110" s="226" t="s">
        <v>38</v>
      </c>
      <c r="F110" s="31" t="s">
        <v>205</v>
      </c>
      <c r="G110" s="202">
        <v>22.5</v>
      </c>
      <c r="H110" s="315">
        <f>G110*1000/41</f>
        <v>548.78048780487802</v>
      </c>
      <c r="I110" s="281">
        <v>11</v>
      </c>
      <c r="J110" s="227" t="s">
        <v>72</v>
      </c>
    </row>
    <row r="111" spans="1:10" ht="16.5" thickBot="1" x14ac:dyDescent="0.3">
      <c r="A111" s="174">
        <v>12</v>
      </c>
      <c r="B111" s="230" t="s">
        <v>229</v>
      </c>
      <c r="C111" s="420">
        <v>2015</v>
      </c>
      <c r="D111" s="100" t="s">
        <v>33</v>
      </c>
      <c r="E111" s="421" t="s">
        <v>13</v>
      </c>
      <c r="F111" s="422" t="s">
        <v>264</v>
      </c>
      <c r="G111" s="408">
        <v>16</v>
      </c>
      <c r="H111" s="406">
        <f>G111*1000/41</f>
        <v>390.2439024390244</v>
      </c>
      <c r="I111" s="282">
        <v>12</v>
      </c>
      <c r="J111" s="233" t="s">
        <v>9</v>
      </c>
    </row>
    <row r="112" spans="1:10" ht="16.5" thickTop="1" x14ac:dyDescent="0.25">
      <c r="A112" s="173">
        <v>13</v>
      </c>
      <c r="B112" s="224" t="s">
        <v>206</v>
      </c>
      <c r="C112" s="33">
        <v>2014</v>
      </c>
      <c r="D112" s="97" t="s">
        <v>33</v>
      </c>
      <c r="E112" s="245" t="s">
        <v>38</v>
      </c>
      <c r="F112" s="235" t="s">
        <v>207</v>
      </c>
      <c r="G112" s="213">
        <v>15</v>
      </c>
      <c r="H112" s="402">
        <f>G112*1000/41</f>
        <v>365.85365853658539</v>
      </c>
      <c r="I112" s="428"/>
      <c r="J112" s="237" t="s">
        <v>72</v>
      </c>
    </row>
    <row r="113" spans="1:10" ht="15.75" x14ac:dyDescent="0.25">
      <c r="A113" s="5">
        <v>14</v>
      </c>
      <c r="B113" s="32" t="s">
        <v>251</v>
      </c>
      <c r="C113" s="291">
        <v>2011</v>
      </c>
      <c r="D113" s="27" t="s">
        <v>33</v>
      </c>
      <c r="E113" s="419" t="s">
        <v>10</v>
      </c>
      <c r="F113" s="31" t="s">
        <v>263</v>
      </c>
      <c r="G113" s="202">
        <v>11.25</v>
      </c>
      <c r="H113" s="315">
        <f>G113*1000/41</f>
        <v>274.39024390243901</v>
      </c>
      <c r="I113" s="88"/>
      <c r="J113" s="229" t="s">
        <v>20</v>
      </c>
    </row>
    <row r="114" spans="1:10" ht="15.75" x14ac:dyDescent="0.25">
      <c r="A114" s="5">
        <v>15</v>
      </c>
      <c r="B114" s="128" t="s">
        <v>231</v>
      </c>
      <c r="C114" s="28">
        <v>2011</v>
      </c>
      <c r="D114" s="27" t="s">
        <v>33</v>
      </c>
      <c r="E114" s="226" t="s">
        <v>38</v>
      </c>
      <c r="F114" s="31" t="s">
        <v>262</v>
      </c>
      <c r="G114" s="202">
        <v>10</v>
      </c>
      <c r="H114" s="315">
        <f>G114*1000/41</f>
        <v>243.90243902439025</v>
      </c>
      <c r="I114" s="88"/>
      <c r="J114" s="227" t="s">
        <v>72</v>
      </c>
    </row>
    <row r="115" spans="1:10" ht="15.75" x14ac:dyDescent="0.25">
      <c r="A115" s="5">
        <v>16</v>
      </c>
      <c r="B115" s="32" t="s">
        <v>241</v>
      </c>
      <c r="C115" s="291">
        <v>2013</v>
      </c>
      <c r="D115" s="27" t="s">
        <v>33</v>
      </c>
      <c r="E115" s="419" t="s">
        <v>10</v>
      </c>
      <c r="F115" s="31" t="s">
        <v>265</v>
      </c>
      <c r="G115" s="202">
        <v>10</v>
      </c>
      <c r="H115" s="315">
        <f>G115*1000/41</f>
        <v>243.90243902439025</v>
      </c>
      <c r="I115" s="88"/>
      <c r="J115" s="229" t="s">
        <v>20</v>
      </c>
    </row>
    <row r="116" spans="1:10" ht="15.75" x14ac:dyDescent="0.25">
      <c r="A116" s="5">
        <v>17</v>
      </c>
      <c r="B116" s="32" t="s">
        <v>242</v>
      </c>
      <c r="C116" s="291">
        <v>2015</v>
      </c>
      <c r="D116" s="27" t="s">
        <v>33</v>
      </c>
      <c r="E116" s="419" t="s">
        <v>10</v>
      </c>
      <c r="F116" s="31" t="s">
        <v>266</v>
      </c>
      <c r="G116" s="202">
        <v>9</v>
      </c>
      <c r="H116" s="315">
        <f>G116*1000/41</f>
        <v>219.51219512195121</v>
      </c>
      <c r="I116" s="88"/>
      <c r="J116" s="229" t="s">
        <v>20</v>
      </c>
    </row>
    <row r="117" spans="1:10" ht="15.75" x14ac:dyDescent="0.25">
      <c r="A117" s="5">
        <v>18</v>
      </c>
      <c r="B117" s="32" t="s">
        <v>267</v>
      </c>
      <c r="C117" s="291">
        <v>2012</v>
      </c>
      <c r="D117" s="291" t="s">
        <v>190</v>
      </c>
      <c r="E117" s="419" t="s">
        <v>13</v>
      </c>
      <c r="F117" s="31" t="s">
        <v>31</v>
      </c>
      <c r="G117" s="202">
        <v>5</v>
      </c>
      <c r="H117" s="315">
        <f>G117*1000/41</f>
        <v>121.95121951219512</v>
      </c>
      <c r="I117" s="88"/>
      <c r="J117" s="418" t="s">
        <v>2</v>
      </c>
    </row>
    <row r="118" spans="1:10" x14ac:dyDescent="0.25">
      <c r="A118" s="84"/>
      <c r="B118" s="84"/>
      <c r="C118" s="84"/>
      <c r="D118" s="84"/>
      <c r="E118" s="84"/>
      <c r="F118" s="84"/>
      <c r="G118" s="178"/>
      <c r="H118" s="84"/>
      <c r="I118" s="182"/>
      <c r="J118" s="84"/>
    </row>
    <row r="119" spans="1:10" x14ac:dyDescent="0.25">
      <c r="A119" s="413" t="s">
        <v>268</v>
      </c>
      <c r="B119" s="413"/>
      <c r="C119" s="413"/>
      <c r="D119" s="413"/>
      <c r="E119" s="413"/>
      <c r="F119" s="413"/>
      <c r="G119" s="413"/>
      <c r="H119" s="413"/>
      <c r="I119" s="413"/>
      <c r="J119" s="413"/>
    </row>
    <row r="120" spans="1:10" x14ac:dyDescent="0.25">
      <c r="A120" s="413"/>
      <c r="B120" s="413"/>
      <c r="C120" s="413"/>
      <c r="D120" s="413"/>
      <c r="E120" s="413"/>
      <c r="F120" s="413"/>
      <c r="G120" s="413"/>
      <c r="H120" s="413"/>
      <c r="I120" s="413"/>
      <c r="J120" s="413"/>
    </row>
    <row r="121" spans="1:10" x14ac:dyDescent="0.25">
      <c r="A121" s="413"/>
      <c r="B121" s="413"/>
      <c r="C121" s="413"/>
      <c r="D121" s="413"/>
      <c r="E121" s="413"/>
      <c r="F121" s="413"/>
      <c r="G121" s="413"/>
      <c r="H121" s="413"/>
      <c r="I121" s="413"/>
      <c r="J121" s="413"/>
    </row>
    <row r="122" spans="1:10" x14ac:dyDescent="0.25">
      <c r="A122" s="84"/>
      <c r="B122" s="84"/>
      <c r="C122" s="84"/>
      <c r="D122" s="84"/>
      <c r="E122" s="84"/>
      <c r="F122" s="84"/>
      <c r="G122" s="178"/>
      <c r="H122" s="84"/>
      <c r="I122" s="182"/>
      <c r="J122" s="84"/>
    </row>
    <row r="123" spans="1:10" x14ac:dyDescent="0.25">
      <c r="A123" s="84"/>
      <c r="B123" s="84"/>
      <c r="C123" s="84"/>
      <c r="D123" s="84"/>
      <c r="E123" s="84"/>
      <c r="F123" s="84"/>
      <c r="G123" s="178"/>
      <c r="H123" s="84"/>
      <c r="I123" s="182"/>
      <c r="J123" s="84"/>
    </row>
    <row r="124" spans="1:10" x14ac:dyDescent="0.25">
      <c r="A124" s="84"/>
      <c r="B124" s="84"/>
      <c r="C124" s="84"/>
      <c r="D124" s="84"/>
      <c r="E124" s="84"/>
      <c r="F124" s="84"/>
      <c r="G124" s="178"/>
      <c r="H124" s="84"/>
      <c r="I124" s="182"/>
      <c r="J124" s="84"/>
    </row>
    <row r="125" spans="1:10" x14ac:dyDescent="0.25">
      <c r="A125" s="84"/>
      <c r="B125" s="84"/>
      <c r="C125" s="84"/>
      <c r="D125" s="84"/>
      <c r="E125" s="84"/>
      <c r="F125" s="84"/>
      <c r="G125" s="178"/>
      <c r="H125" s="84"/>
      <c r="I125" s="182"/>
      <c r="J125" s="84"/>
    </row>
    <row r="126" spans="1:10" x14ac:dyDescent="0.25">
      <c r="A126" s="84"/>
      <c r="B126" s="84"/>
      <c r="C126" s="84"/>
      <c r="D126" s="84"/>
      <c r="E126" s="84"/>
      <c r="F126" s="84"/>
      <c r="G126" s="178"/>
      <c r="H126" s="84"/>
      <c r="I126" s="182"/>
      <c r="J126" s="84"/>
    </row>
    <row r="127" spans="1:10" x14ac:dyDescent="0.25">
      <c r="A127" s="84"/>
      <c r="B127" s="84"/>
      <c r="C127" s="84"/>
      <c r="D127" s="84"/>
      <c r="E127" s="84"/>
      <c r="F127" s="84"/>
      <c r="G127" s="178"/>
      <c r="H127" s="84"/>
      <c r="I127" s="182"/>
      <c r="J127" s="84"/>
    </row>
    <row r="128" spans="1:10" x14ac:dyDescent="0.25">
      <c r="A128" s="84"/>
      <c r="B128" s="84"/>
      <c r="C128" s="84"/>
      <c r="D128" s="84"/>
      <c r="E128" s="84"/>
      <c r="F128" s="84"/>
      <c r="G128" s="178"/>
      <c r="H128" s="84"/>
      <c r="I128" s="182"/>
      <c r="J128" s="84"/>
    </row>
    <row r="129" spans="1:10" x14ac:dyDescent="0.25">
      <c r="A129" s="84"/>
      <c r="B129" s="84"/>
      <c r="C129" s="84"/>
      <c r="D129" s="84"/>
      <c r="E129" s="84"/>
      <c r="F129" s="84"/>
      <c r="G129" s="178"/>
      <c r="H129" s="84"/>
      <c r="I129" s="182"/>
      <c r="J129" s="84"/>
    </row>
    <row r="130" spans="1:10" x14ac:dyDescent="0.25">
      <c r="A130" s="84"/>
      <c r="B130" s="84"/>
      <c r="C130" s="84"/>
      <c r="D130" s="84"/>
      <c r="E130" s="84"/>
      <c r="F130" s="84"/>
      <c r="G130" s="178"/>
      <c r="H130" s="84"/>
      <c r="I130" s="182"/>
      <c r="J130" s="84"/>
    </row>
    <row r="131" spans="1:10" x14ac:dyDescent="0.25">
      <c r="A131" s="84"/>
      <c r="B131" s="84"/>
      <c r="C131" s="84"/>
      <c r="D131" s="84"/>
      <c r="E131" s="84"/>
      <c r="F131" s="84"/>
      <c r="G131" s="178"/>
      <c r="H131" s="84"/>
      <c r="I131" s="182"/>
      <c r="J131" s="84"/>
    </row>
    <row r="132" spans="1:10" x14ac:dyDescent="0.25">
      <c r="A132" s="84"/>
      <c r="B132" s="84"/>
      <c r="C132" s="84"/>
      <c r="D132" s="84"/>
      <c r="E132" s="84"/>
      <c r="F132" s="84"/>
      <c r="G132" s="178"/>
      <c r="H132" s="84"/>
      <c r="I132" s="182"/>
      <c r="J132" s="84"/>
    </row>
    <row r="133" spans="1:10" x14ac:dyDescent="0.25">
      <c r="A133" s="84"/>
      <c r="B133" s="84"/>
      <c r="C133" s="84"/>
      <c r="D133" s="84"/>
      <c r="E133" s="84"/>
      <c r="F133" s="84"/>
      <c r="G133" s="178"/>
      <c r="H133" s="84"/>
      <c r="I133" s="182"/>
      <c r="J133" s="84"/>
    </row>
    <row r="134" spans="1:10" x14ac:dyDescent="0.25">
      <c r="A134" s="84"/>
      <c r="B134" s="84"/>
      <c r="C134" s="84"/>
      <c r="D134" s="84"/>
      <c r="E134" s="84"/>
      <c r="F134" s="84"/>
      <c r="G134" s="178"/>
      <c r="H134" s="84"/>
      <c r="I134" s="182"/>
      <c r="J134" s="84"/>
    </row>
    <row r="135" spans="1:10" x14ac:dyDescent="0.25">
      <c r="A135" s="84"/>
      <c r="B135" s="84"/>
      <c r="C135" s="84"/>
      <c r="D135" s="84"/>
      <c r="E135" s="84"/>
      <c r="F135" s="84"/>
      <c r="G135" s="178"/>
      <c r="H135" s="84"/>
      <c r="I135" s="182"/>
      <c r="J135" s="84"/>
    </row>
    <row r="136" spans="1:10" x14ac:dyDescent="0.25">
      <c r="A136" s="84"/>
      <c r="B136" s="84"/>
      <c r="C136" s="84"/>
      <c r="D136" s="84"/>
      <c r="E136" s="84"/>
      <c r="F136" s="84"/>
      <c r="G136" s="178"/>
      <c r="H136" s="84"/>
      <c r="I136" s="182"/>
      <c r="J136" s="84"/>
    </row>
    <row r="137" spans="1:10" x14ac:dyDescent="0.25">
      <c r="A137" s="84"/>
      <c r="B137" s="84"/>
      <c r="C137" s="84"/>
      <c r="D137" s="84"/>
      <c r="E137" s="84"/>
      <c r="F137" s="84"/>
      <c r="G137" s="178"/>
      <c r="H137" s="84"/>
      <c r="I137" s="182"/>
      <c r="J137" s="84"/>
    </row>
    <row r="138" spans="1:10" x14ac:dyDescent="0.25">
      <c r="A138" s="84"/>
      <c r="B138" s="84"/>
      <c r="C138" s="84"/>
      <c r="D138" s="84"/>
      <c r="E138" s="84"/>
      <c r="F138" s="84"/>
      <c r="G138" s="178"/>
      <c r="H138" s="84"/>
      <c r="I138" s="182"/>
      <c r="J138" s="84"/>
    </row>
    <row r="139" spans="1:10" x14ac:dyDescent="0.25">
      <c r="A139" s="84"/>
      <c r="B139" s="84"/>
      <c r="C139" s="84"/>
      <c r="D139" s="84"/>
      <c r="E139" s="84"/>
      <c r="F139" s="84"/>
      <c r="G139" s="178"/>
      <c r="H139" s="84"/>
      <c r="I139" s="182"/>
      <c r="J139" s="84"/>
    </row>
    <row r="140" spans="1:10" x14ac:dyDescent="0.25">
      <c r="A140" s="84"/>
      <c r="B140" s="84"/>
      <c r="C140" s="84"/>
      <c r="D140" s="84"/>
      <c r="E140" s="84"/>
      <c r="F140" s="84"/>
      <c r="G140" s="178"/>
      <c r="H140" s="84"/>
      <c r="I140" s="182"/>
      <c r="J140" s="84"/>
    </row>
    <row r="141" spans="1:10" x14ac:dyDescent="0.25">
      <c r="A141" s="84"/>
      <c r="B141" s="84"/>
      <c r="C141" s="84"/>
      <c r="D141" s="84"/>
      <c r="E141" s="84"/>
      <c r="F141" s="84"/>
      <c r="G141" s="178"/>
      <c r="H141" s="84"/>
      <c r="I141" s="182"/>
      <c r="J141" s="84"/>
    </row>
  </sheetData>
  <sortState ref="B39:J45">
    <sortCondition descending="1" ref="G39:G45"/>
  </sortState>
  <mergeCells count="46">
    <mergeCell ref="A82:J84"/>
    <mergeCell ref="A41:J43"/>
    <mergeCell ref="A119:J121"/>
    <mergeCell ref="F98:F99"/>
    <mergeCell ref="G98:G99"/>
    <mergeCell ref="I98:I99"/>
    <mergeCell ref="J98:J99"/>
    <mergeCell ref="J52:J53"/>
    <mergeCell ref="A93:J93"/>
    <mergeCell ref="A94:J94"/>
    <mergeCell ref="A97:B97"/>
    <mergeCell ref="A95:J95"/>
    <mergeCell ref="A92:J92"/>
    <mergeCell ref="G52:G53"/>
    <mergeCell ref="I52:I53"/>
    <mergeCell ref="A98:A99"/>
    <mergeCell ref="B98:B99"/>
    <mergeCell ref="A45:J46"/>
    <mergeCell ref="A47:J47"/>
    <mergeCell ref="A49:J49"/>
    <mergeCell ref="A48:J48"/>
    <mergeCell ref="C97:C99"/>
    <mergeCell ref="D97:D99"/>
    <mergeCell ref="E97:E99"/>
    <mergeCell ref="F97:J97"/>
    <mergeCell ref="A51:B51"/>
    <mergeCell ref="C51:C53"/>
    <mergeCell ref="D51:D53"/>
    <mergeCell ref="E51:E53"/>
    <mergeCell ref="F51:J51"/>
    <mergeCell ref="A52:A53"/>
    <mergeCell ref="B52:B53"/>
    <mergeCell ref="F52:F53"/>
    <mergeCell ref="A1:J1"/>
    <mergeCell ref="A2:J2"/>
    <mergeCell ref="A7:B7"/>
    <mergeCell ref="C7:C9"/>
    <mergeCell ref="D7:D9"/>
    <mergeCell ref="E7:E9"/>
    <mergeCell ref="F7:J7"/>
    <mergeCell ref="A8:A9"/>
    <mergeCell ref="B8:B9"/>
    <mergeCell ref="F8:F9"/>
    <mergeCell ref="G8:G9"/>
    <mergeCell ref="I8:I9"/>
    <mergeCell ref="J8:J9"/>
  </mergeCells>
  <hyperlinks>
    <hyperlink ref="B11" r:id="rId1" display="https://iwwfed-ea.org/cableski/rl2025/wbw/index.php?skier=GER652001606"/>
    <hyperlink ref="B10" r:id="rId2" display="https://iwwfed-ea.org/cableski/rl2025/wbw/index.php?skier=ISR582000994"/>
    <hyperlink ref="B22" r:id="rId3" display="https://iwwfed-ea.org/cableski/rl2025/wbw/index.php?skier=GER022000657"/>
    <hyperlink ref="B15" r:id="rId4" display="https://iwwfed-ea.org/cableski/rl2025/wbw/index.php?skier=ISR302001650"/>
    <hyperlink ref="B18" r:id="rId5" display="https://iwwfed-ea.org/cableski/rl2025/wbw/index.php?skier=SVK182001460"/>
    <hyperlink ref="B12" r:id="rId6" display="https://iwwfed-ea.org/cableski/rl2025/wbw/index.php?skier=AUT912001371"/>
    <hyperlink ref="B19" r:id="rId7" display="https://iwwfed-ea.org/cableski/rl2025/wbw/index.php?skier=POL792000987"/>
    <hyperlink ref="B13" r:id="rId8" display="https://iwwfed-ea.org/cableski/rl2025/wbw/index.php?skier=SVK662001444"/>
    <hyperlink ref="B24" r:id="rId9" display="https://iwwfed-ea.org/cableski/rl2025/wbw/index.php?skier=GER942001661"/>
    <hyperlink ref="B16" r:id="rId10" display="https://iwwfed-ea.org/cableski/rl2025/wbw/index.php?skier=AUT932001435"/>
    <hyperlink ref="B21" r:id="rId11" display="https://iwwfed-ea.org/cableski/rl2025/wbw/index.php?skier=GER342000517"/>
    <hyperlink ref="B25" r:id="rId12" display="https://iwwfed-ea.org/cableski/rl2025/wbw/index.php?skier=GER982016368"/>
    <hyperlink ref="B32" r:id="rId13" display="https://iwwfed-ea.org/cableski/rl2025/wbw/index.php?skier=GER712001604"/>
    <hyperlink ref="B20" r:id="rId14" display="https://iwwfed-ea.org/cableski/rl2025/wbw/index.php?skier=POL442001322"/>
    <hyperlink ref="B23" r:id="rId15" display="https://iwwfed-ea.org/cableski/rl2025/wbw/index.php?skier=GER022000560"/>
    <hyperlink ref="B35" r:id="rId16" display="https://iwwfed-ea.org/cableski/rl2025/wbw/index.php?skier=GER842000565"/>
    <hyperlink ref="B34" r:id="rId17" display="https://iwwfed-ea.org/cableski/rl2025/wbw/index.php?skier=GER422000385"/>
    <hyperlink ref="B14" r:id="rId18" display="https://iwwfed-ea.org/cableski/rl2025/wbw/index.php?skier=SVK072001011"/>
    <hyperlink ref="B28" r:id="rId19" display="https://iwwfed-ea.org/cableski/rl2025/wbw/index.php?skier=GER682001605"/>
    <hyperlink ref="B33" r:id="rId20" display="https://iwwfed-ea.org/cableski/rl2025/wbw/index.php?skier=GER972001660"/>
    <hyperlink ref="B36" r:id="rId21" display="https://iwwfed-ea.org/cableski/rl2025/wbw/index.php?skier=ISR982001403"/>
    <hyperlink ref="B17" r:id="rId22" display="https://iwwfed-ea.org/cableski/rl2025/wbw/index.php?skier=GER162000620"/>
    <hyperlink ref="B26" r:id="rId23" display="https://iwwfed-ea.org/cableski/rl2025/wbw/index.php?skier=GER862001502"/>
    <hyperlink ref="B31" r:id="rId24" display="https://iwwfed-ea.org/cableski/rl2025/wbw/index.php?skier=SVK562001027"/>
    <hyperlink ref="B27" r:id="rId25" display="https://iwwfed-ea.org/cableski/rl2025/wbw/index.php?skier=IWF100200007"/>
    <hyperlink ref="B37" r:id="rId26" display="https://iwwfed-ea.org/cableski/rl2025/wbw/index.php?skier=IWF100200005"/>
    <hyperlink ref="J11" r:id="rId27" tooltip="Slovak Cableski Open Kosice 2025_x000d_Kosice_x000d_20.07.2025_x000d_Coeff:0,80 - Level:0,00" display="https://www.iwwfed-ea.org/cableski/25SVK001/"/>
    <hyperlink ref="J10" r:id="rId28" tooltip="Slovak Cableski Open Kosice 2025_x000d_Kosice_x000d_20.07.2025_x000d_Coeff:0,80 - Level:0,00" display="https://www.iwwfed-ea.org/cableski/25SVK001/"/>
    <hyperlink ref="J22" r:id="rId29" tooltip="Deutsche Meisterschaft &amp; Dutch Championships_x000d_Alfsee Rieste_x000d_14.09.2025_x000d_Coeff:0,70 - Level:0,00" display="https://www.iwwfed-ea.org/cableski/25GER001/"/>
    <hyperlink ref="J15" r:id="rId30" tooltip="Austrian Open Cableski_x000d_Au-See Asten, Cableski_x000d_27.07.2025_x000d_Coeff:0,80 - Level:0,00" display="https://www.iwwfed-ea.org/cableski/25AUT008/"/>
    <hyperlink ref="J18" r:id="rId31" tooltip="European Cable-ski  Open Championships_x000d_Beckum TwinCable_x000d_28.09.2025_x000d_Coeff:0,60 - Level:0,00" display="https://www.iwwfed-ea.org/cableski/25EURO14/"/>
    <hyperlink ref="J12" r:id="rId32" tooltip="Austrian Open Cableski_x000d_Au-See Asten, Cableski_x000d_27.07.2025_x000d_Coeff:0,80 - Level:0,00" display="https://www.iwwfed-ea.org/cableski/25AUT008/"/>
    <hyperlink ref="J19" r:id="rId33" tooltip="Mistrzostwa Polski za wyciagiem_x000d_Wake Zone Stawiki, Cableski_x000d_07.09.2025_x000d_Coeff:0,50 - Level:0,00" display="https://www.iwwfed-ea.org/cableski/25POL006/"/>
    <hyperlink ref="J13" r:id="rId34" tooltip="Slovak Cableski Open National Championships_x000d_Kosice_x000d_30.08.2025_x000d_Coeff:0,70 - Level:0,00" display="https://www.iwwfed-ea.org/cableski/25SVK008/"/>
    <hyperlink ref="J24" r:id="rId35" tooltip="Deutsche Meisterschaft &amp; Dutch Championships_x000d_Alfsee Rieste_x000d_14.09.2025_x000d_Coeff:0,70 - Level:0,00" display="https://www.iwwfed-ea.org/cableski/25GER001/"/>
    <hyperlink ref="J16" r:id="rId36" tooltip="Austrian Open Cableski_x000d_Au-See Asten, Cableski_x000d_27.07.2025_x000d_Coeff:0,80 - Level:0,00" display="https://www.iwwfed-ea.org/cableski/25AUT008/"/>
    <hyperlink ref="J21" r:id="rId37" tooltip="Deutsche Meisterschaft &amp; Dutch Championships_x000d_Alfsee Rieste_x000d_14.09.2025_x000d_Coeff:0,70 - Level:0,00" display="https://www.iwwfed-ea.org/cableski/25GER001/"/>
    <hyperlink ref="J25" r:id="rId38" tooltip="int. Friedberg Cup_x000d_Friedberg_x000d_31.05.2025_x000d_Coeff:0,60 - Level:0,00" display="https://www.iwwfed-ea.org/cableski/25GER011/"/>
    <hyperlink ref="J32" r:id="rId39" tooltip="Slovak Cableski Open Kosice 2025_x000d_Kosice_x000d_20.07.2025_x000d_Coeff:0,80 - Level:0,00" display="https://www.iwwfed-ea.org/cableski/25SVK001/"/>
    <hyperlink ref="J20" r:id="rId40" tooltip="Mistrzostwa Polski za wyciagiem_x000d_Wake Zone Stawiki, Cableski_x000d_07.09.2025_x000d_Coeff:0,50 - Level:0,00" display="https://www.iwwfed-ea.org/cableski/25POL006/"/>
    <hyperlink ref="J23" r:id="rId41" tooltip="Deutsche Meisterschaft &amp; Dutch Championships_x000d_Alfsee Rieste_x000d_14.09.2025_x000d_Coeff:0,70 - Level:0,00" display="https://www.iwwfed-ea.org/cableski/25GER001/"/>
    <hyperlink ref="J35" r:id="rId42" tooltip="Slovak Cableski Open Kosice 2025_x000d_Kosice_x000d_20.07.2025_x000d_Coeff:0,80 - Level:0,00" display="https://www.iwwfed-ea.org/cableski/25SVK001/"/>
    <hyperlink ref="J34" r:id="rId43" tooltip="Biber Cup II_x000d_Kirchheim_x000d_28.06.2025_x000d_Coeff:0,80 - Level:0,00" display="https://www.iwwfed-ea.org/cableski/25GER010/"/>
    <hyperlink ref="J14" r:id="rId44" tooltip="Slovak Cableski Open Kosice 2025_x000d_Kosice_x000d_20.07.2025_x000d_Coeff:0,80 - Level:0,00" display="https://www.iwwfed-ea.org/cableski/25SVK001/"/>
    <hyperlink ref="J28" r:id="rId45" tooltip="int. Friedberg Cup_x000d_Friedberg_x000d_31.05.2025_x000d_Coeff:0,60 - Level:0,00" display="https://www.iwwfed-ea.org/cableski/25GER011/"/>
    <hyperlink ref="J33" r:id="rId46" tooltip="international Auerbrau-Cup 2025_x000d_Wasserski Club Kiefersfelden-Rosenheim_x000d_22.06.2025_x000d_Coeff:0,60 - Level:0,00" display="https://www.iwwfed-ea.org/cableski/25GER012/"/>
    <hyperlink ref="J36" r:id="rId47" tooltip="Austrian Open Cableski_x000d_Au-See Asten, Cableski_x000d_27.07.2025_x000d_Coeff:0,80 - Level:0,00" display="https://www.iwwfed-ea.org/cableski/25AUT008/"/>
    <hyperlink ref="J17" r:id="rId48" tooltip="Slovak Cableski Open Kosice 2025_x000d_Kosice_x000d_20.07.2025_x000d_Coeff:0,80 - Level:0,00" display="https://www.iwwfed-ea.org/cableski/25SVK001/"/>
    <hyperlink ref="J26" r:id="rId49" tooltip="Deutsche Meisterschaft &amp; Dutch Championships_x000d_Alfsee Rieste_x000d_14.09.2025_x000d_Coeff:0,70 - Level:0,00" display="https://www.iwwfed-ea.org/cableski/25GER001/"/>
    <hyperlink ref="J31" r:id="rId50" tooltip="Slovak Cableski Open Kosice 2025_x000d_Kosice_x000d_20.07.2025_x000d_Coeff:0,80 - Level:0,00" display="https://www.iwwfed-ea.org/cableski/25SVK001/"/>
    <hyperlink ref="B39" r:id="rId51" display="https://iwwfed-ea.org/cableski/rl2025/wbw/index.php?skier=POL512009403"/>
    <hyperlink ref="J39" r:id="rId52" tooltip="GPX of Poland_x000d_Wake Zone Stawiki, Cableski_x000d_07.09.2025_x000d_Coeff:0,60 - Level:0,00" display="https://www.iwwfed-ea.org/cableski/25POL005/"/>
    <hyperlink ref="B38" r:id="rId53" display="https://iwwfed-ea.org/cableski/rl2025/wbw/index.php?skier=GER952000044"/>
    <hyperlink ref="J38" r:id="rId54" tooltip="Slovak Cableski Open Kosice 2025_x000d_Kosice_x000d_20.07.2025_x000d_Coeff:0,80 - Level:0,00" display="https://www.iwwfed-ea.org/cableski/25SVK001/"/>
    <hyperlink ref="B54" r:id="rId55" display="https://iwwfed-ea.org/cableski/rl2025/wbw/index.php?skier=GER942001661"/>
    <hyperlink ref="J54" r:id="rId56" tooltip="Deutsche Meisterschaft &amp; Dutch Championships_x000d_Alfsee Rieste_x000d_14.09.2025_x000d_Coeff:0,70 - Level:0,00" display="https://www.iwwfed-ea.org/cableski/25GER001/"/>
    <hyperlink ref="B57" r:id="rId57" display="https://iwwfed-ea.org/cableski/rl2025/wbw/index.php?skier=GER712001604"/>
    <hyperlink ref="J57" r:id="rId58" tooltip="Slovak Cableski Open Kosice 2025_x000d_Kosice_x000d_20.07.2025_x000d_Coeff:0,80 - Level:0,00" display="https://www.iwwfed-ea.org/cableski/25SVK001/"/>
    <hyperlink ref="B60" r:id="rId59" display="https://iwwfed-ea.org/cableski/rl2025/wbw/index.php?skier=GER912001662"/>
    <hyperlink ref="J60" r:id="rId60" tooltip="international Auerbrau-Cup 2025_x000d_Wasserski Club Kiefersfelden-Rosenheim_x000d_22.06.2025_x000d_Coeff:0,60 - Level:0,00" display="https://www.iwwfed-ea.org/cableski/25GER012/"/>
    <hyperlink ref="B64" r:id="rId61" display="https://iwwfed-ea.org/cableski/rl2025/wbw/index.php?skier=SVK982018288"/>
    <hyperlink ref="J64" r:id="rId62" tooltip="Slovak Cableski Juniors &amp; Open National Championsh_x000d_Kosice_x000d_29.08.2025_x000d_Coeff:0,70 - Level:0,00" display="https://www.iwwfed-ea.org/cableski/25SVK002/"/>
    <hyperlink ref="B55" r:id="rId63" display="https://iwwfed-ea.org/cableski/rl2025/wbw/index.php?skier=GER682001605"/>
    <hyperlink ref="J55" r:id="rId64" tooltip="int. Friedberg Cup_x000d_Friedberg_x000d_31.05.2025_x000d_Coeff:0,60 - Level:0,00" display="https://www.iwwfed-ea.org/cableski/25GER011/"/>
    <hyperlink ref="J58" r:id="rId65" tooltip="international Auerbrau-Cup 2025_x000d_Wasserski Club Kiefersfelden-Rosenheim_x000d_22.06.2025_x000d_Coeff:0,60 - Level:0,00" display="https://www.iwwfed-ea.org/cableski/25GER012/"/>
    <hyperlink ref="B58" r:id="rId66" display="https://iwwfed-ea.org/cableski/rl2025/wbw/index.php?skier=GER972001660"/>
    <hyperlink ref="B59" r:id="rId67" display="https://iwwfed-ea.org/cableski/rl2025/wbw/index.php?skier=ISR982001403"/>
    <hyperlink ref="J59" r:id="rId68" tooltip="Austrian Open Cableski_x000d_Au-See Asten, Cableski_x000d_27.07.2025_x000d_Coeff:0,80 - Level:0,00" display="https://www.iwwfed-ea.org/cableski/25AUT008/"/>
    <hyperlink ref="B61" r:id="rId69" display="https://iwwfed-ea.org/cableski/rl2025/wbw/index.php?skier=GER982016481"/>
    <hyperlink ref="J61" r:id="rId70" tooltip="Slovak Cableski Open Kosice 2025_x000d_Kosice_x000d_20.07.2025_x000d_Coeff:0,80 - Level:0,00" display="https://www.iwwfed-ea.org/cableski/25SVK001/"/>
    <hyperlink ref="B69" r:id="rId71" display="https://iwwfed-ea.org/cableski/rl2025/wbw/index.php?skier=SVK772001602"/>
    <hyperlink ref="J69" r:id="rId72" tooltip="Slovak Cableski Juniors &amp; Open National Championsh_x000d_Kosice_x000d_29.08.2025_x000d_Coeff:0,70 - Level:0,00" display="https://www.iwwfed-ea.org/cableski/25SVK002/"/>
    <hyperlink ref="B63" r:id="rId73" display="https://iwwfed-ea.org/cableski/rl2025/wbw/index.php?skier=POL032023969"/>
    <hyperlink ref="J63" r:id="rId74" tooltip="GPX of Poland_x000d_Wake Zone Stawiki, Cableski_x000d_07.09.2025_x000d_Coeff:0,60 - Level:0,00" display="https://www.iwwfed-ea.org/cableski/25POL005/"/>
    <hyperlink ref="B67" r:id="rId75" display="https://iwwfed-ea.org/cableski/rl2025/wbw/index.php?skier=ISR982001407"/>
    <hyperlink ref="J67" r:id="rId76" tooltip="Austrian Open Cableski_x000d_Au-See Asten, Cableski_x000d_27.07.2025_x000d_Coeff:0,80 - Level:0,00" display="https://www.iwwfed-ea.org/cableski/25AUT008/"/>
    <hyperlink ref="B70" r:id="rId77" display="https://iwwfed-ea.org/cableski/rl2025/wbw/index.php?skier=ISR982001425"/>
    <hyperlink ref="J70" r:id="rId78" tooltip="Austrian Open Cableski_x000d_Au-See Asten, Cableski_x000d_27.07.2025_x000d_Coeff:0,80 - Level:0,00" display="https://www.iwwfed-ea.org/cableski/25AUT008/"/>
    <hyperlink ref="B74" r:id="rId79" display="https://iwwfed-ea.org/cableski/rl2025/wbw/index.php?skier=SVK982018330"/>
    <hyperlink ref="B71" r:id="rId80" display="https://iwwfed-ea.org/cableski/rl2025/wbw/index.php?skier=GER982016473"/>
    <hyperlink ref="B77" r:id="rId81" display="https://iwwfed-ea.org/cableski/rl2025/wbw/index.php?skier=SVK982018329"/>
    <hyperlink ref="B72" r:id="rId82" display="https://iwwfed-ea.org/cableski/rl2025/wbw/index.php?skier=GER982016443"/>
    <hyperlink ref="B75" r:id="rId83" display="https://iwwfed-ea.org/cableski/rl2025/wbw/index.php?skier=SVK982018332"/>
    <hyperlink ref="B78" r:id="rId84" display="https://iwwfed-ea.org/cableski/rl2025/wbw/index.php?skier=SVK982018331"/>
    <hyperlink ref="B73" r:id="rId85" display="https://iwwfed-ea.org/cableski/rl2025/wbw/index.php?skier=GER982016635"/>
    <hyperlink ref="J74" r:id="rId86" tooltip="Slovak Cableski Open National Championships_x000d_Kosice_x000d_30.08.2025_x000d_Coeff:0,70 - Level:0,00" display="https://www.iwwfed-ea.org/cableski/25SVK008/"/>
    <hyperlink ref="J71" r:id="rId87" tooltip="Deutsche Meisterschaft &amp; Dutch Championships_x000d_Alfsee Rieste_x000d_14.09.2025_x000d_Coeff:0,70 - Level:0,00" display="https://www.iwwfed-ea.org/cableski/25GER001/"/>
    <hyperlink ref="J77" r:id="rId88" tooltip="Slovak Cableski Juniors &amp; Open National Championsh_x000d_Kosice_x000d_29.08.2025_x000d_Coeff:0,70 - Level:0,00" display="https://www.iwwfed-ea.org/cableski/25SVK002/"/>
    <hyperlink ref="J72" r:id="rId89" tooltip="Slovak Cableski Open Kosice 2025_x000d_Kosice_x000d_20.07.2025_x000d_Coeff:0,80 - Level:0,00" display="https://www.iwwfed-ea.org/cableski/25SVK001/"/>
    <hyperlink ref="J75" r:id="rId90" tooltip="Slovak Cableski Open National Championships_x000d_Kosice_x000d_30.08.2025_x000d_Coeff:0,70 - Level:0,00" display="https://www.iwwfed-ea.org/cableski/25SVK008/"/>
    <hyperlink ref="J73" r:id="rId91" tooltip="Deutsche Meisterschaft &amp; Dutch Championships_x000d_Alfsee Rieste_x000d_14.09.2025_x000d_Coeff:0,70 - Level:0,00" display="https://www.iwwfed-ea.org/cableski/25GER001/"/>
    <hyperlink ref="J78" r:id="rId92" tooltip="Slovak Cableski Juniors &amp; Open National Championsh_x000d_Kosice_x000d_29.08.2025_x000d_Coeff:0,70 - Level:0,00" display="https://www.iwwfed-ea.org/cableski/25SVK002/"/>
    <hyperlink ref="B105" r:id="rId93" display="https://iwwfed-ea.org/cableski/rl2025/wbw/index.php?skier=SVK982018330"/>
    <hyperlink ref="B102" r:id="rId94" display="https://iwwfed-ea.org/cableski/rl2025/wbw/index.php?skier=GER982016473"/>
    <hyperlink ref="B108" r:id="rId95" display="https://iwwfed-ea.org/cableski/rl2025/wbw/index.php?skier=SVK982018329"/>
    <hyperlink ref="B103" r:id="rId96" display="https://iwwfed-ea.org/cableski/rl2025/wbw/index.php?skier=GER982016443"/>
    <hyperlink ref="B106" r:id="rId97" display="https://iwwfed-ea.org/cableski/rl2025/wbw/index.php?skier=SVK982018332"/>
    <hyperlink ref="B109" r:id="rId98" display="https://iwwfed-ea.org/cableski/rl2025/wbw/index.php?skier=SVK982018331"/>
    <hyperlink ref="B104" r:id="rId99" display="https://iwwfed-ea.org/cableski/rl2025/wbw/index.php?skier=GER982016635"/>
    <hyperlink ref="J105" r:id="rId100" tooltip="Slovak Cableski Open National Championships_x000d_Kosice_x000d_30.08.2025_x000d_Coeff:0,70 - Level:0,00" display="https://www.iwwfed-ea.org/cableski/25SVK008/"/>
    <hyperlink ref="J102" r:id="rId101" tooltip="Deutsche Meisterschaft &amp; Dutch Championships_x000d_Alfsee Rieste_x000d_14.09.2025_x000d_Coeff:0,70 - Level:0,00" display="https://www.iwwfed-ea.org/cableski/25GER001/"/>
    <hyperlink ref="J108" r:id="rId102" tooltip="Slovak Cableski Juniors &amp; Open National Championsh_x000d_Kosice_x000d_29.08.2025_x000d_Coeff:0,70 - Level:0,00" display="https://www.iwwfed-ea.org/cableski/25SVK002/"/>
    <hyperlink ref="J103" r:id="rId103" tooltip="Slovak Cableski Open Kosice 2025_x000d_Kosice_x000d_20.07.2025_x000d_Coeff:0,80 - Level:0,00" display="https://www.iwwfed-ea.org/cableski/25SVK001/"/>
    <hyperlink ref="J106" r:id="rId104" tooltip="Slovak Cableski Open National Championships_x000d_Kosice_x000d_30.08.2025_x000d_Coeff:0,70 - Level:0,00" display="https://www.iwwfed-ea.org/cableski/25SVK008/"/>
    <hyperlink ref="J104" r:id="rId105" tooltip="Deutsche Meisterschaft &amp; Dutch Championships_x000d_Alfsee Rieste_x000d_14.09.2025_x000d_Coeff:0,70 - Level:0,00" display="https://www.iwwfed-ea.org/cableski/25GER001/"/>
    <hyperlink ref="J109" r:id="rId106" tooltip="Slovak Cableski Juniors &amp; Open National Championsh_x000d_Kosice_x000d_29.08.2025_x000d_Coeff:0,70 - Level:0,00" display="https://www.iwwfed-ea.org/cableski/25SVK002/"/>
    <hyperlink ref="J111" r:id="rId107" tooltip="Deutsche Meisterschaft &amp; Dutch Championships_x000d_Alfsee Rieste_x000d_14.09.2025_x000d_Coeff:0,70 - Level:0,00" display="https://www.iwwfed-ea.org/cableski/25GER001/"/>
    <hyperlink ref="J113" r:id="rId108" tooltip="Slovak Cableski Juniors &amp; Open National Championsh_x000d_Kosice_x000d_29.08.2025_x000d_Coeff:0,70 - Level:0,00" display="https://www.iwwfed-ea.org/cableski/25SVK002/"/>
    <hyperlink ref="J115" r:id="rId109" tooltip="Slovak Cableski Juniors &amp; Open National Championsh_x000d_Kosice_x000d_29.08.2025_x000d_Coeff:0,70 - Level:0,00" display="https://www.iwwfed-ea.org/cableski/25SVK002/"/>
    <hyperlink ref="J116" r:id="rId110" tooltip="Slovak Cableski Juniors &amp; Open National Championsh_x000d_Kosice_x000d_29.08.2025_x000d_Coeff:0,70 - Level:0,00" display="https://www.iwwfed-ea.org/cableski/25SVK002/"/>
  </hyperlinks>
  <pageMargins left="0.47916666666666669" right="0.33333333333333331" top="0.53125" bottom="0.47916666666666669" header="0.3" footer="0.5"/>
  <pageSetup paperSize="9" orientation="portrait" horizontalDpi="0" verticalDpi="0"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showWhiteSpace="0" view="pageLayout" topLeftCell="A50" zoomScaleNormal="100" workbookViewId="0">
      <selection activeCell="L71" sqref="L71"/>
    </sheetView>
  </sheetViews>
  <sheetFormatPr defaultRowHeight="15.75" x14ac:dyDescent="0.25"/>
  <cols>
    <col min="1" max="1" width="4.140625" style="18" customWidth="1"/>
    <col min="2" max="2" width="20.42578125" style="18" customWidth="1"/>
    <col min="3" max="3" width="8.5703125" style="18" customWidth="1"/>
    <col min="4" max="4" width="10" style="93" customWidth="1"/>
    <col min="5" max="5" width="6.7109375" style="20" customWidth="1"/>
    <col min="6" max="6" width="8.42578125" style="18" customWidth="1"/>
    <col min="7" max="7" width="9" style="18" customWidth="1"/>
    <col min="8" max="8" width="6.7109375" style="18" customWidth="1"/>
    <col min="9" max="9" width="10.28515625" style="37" customWidth="1"/>
  </cols>
  <sheetData>
    <row r="1" spans="1:9" ht="15" x14ac:dyDescent="0.25">
      <c r="A1" s="349" t="s">
        <v>83</v>
      </c>
      <c r="B1" s="349"/>
      <c r="C1" s="349"/>
      <c r="D1" s="349"/>
      <c r="E1" s="349"/>
      <c r="F1" s="349"/>
      <c r="G1" s="349"/>
      <c r="H1" s="349"/>
      <c r="I1" s="349"/>
    </row>
    <row r="2" spans="1:9" ht="15" x14ac:dyDescent="0.25">
      <c r="A2" s="349" t="s">
        <v>86</v>
      </c>
      <c r="B2" s="349"/>
      <c r="C2" s="349"/>
      <c r="D2" s="349"/>
      <c r="E2" s="349"/>
      <c r="F2" s="349"/>
      <c r="G2" s="349"/>
      <c r="H2" s="349"/>
      <c r="I2" s="349"/>
    </row>
    <row r="3" spans="1:9" x14ac:dyDescent="0.25">
      <c r="A3" s="350" t="s">
        <v>87</v>
      </c>
      <c r="B3" s="350"/>
      <c r="C3" s="350"/>
      <c r="D3" s="350"/>
      <c r="E3" s="350"/>
      <c r="F3" s="350"/>
      <c r="G3" s="350"/>
      <c r="H3" s="350"/>
      <c r="I3" s="350"/>
    </row>
    <row r="4" spans="1:9" ht="16.5" customHeight="1" x14ac:dyDescent="0.25">
      <c r="A4" s="350" t="s">
        <v>110</v>
      </c>
      <c r="B4" s="350"/>
      <c r="C4" s="350"/>
      <c r="D4" s="350"/>
      <c r="E4" s="350"/>
      <c r="F4" s="350"/>
      <c r="G4" s="350"/>
      <c r="H4" s="350"/>
      <c r="I4" s="350"/>
    </row>
    <row r="5" spans="1:9" ht="18" customHeight="1" x14ac:dyDescent="0.25">
      <c r="B5" s="85" t="s">
        <v>46</v>
      </c>
      <c r="C5" s="84"/>
      <c r="D5" s="94" t="s">
        <v>82</v>
      </c>
      <c r="E5" s="86"/>
      <c r="F5" s="84"/>
      <c r="G5" s="54" t="s">
        <v>30</v>
      </c>
    </row>
    <row r="6" spans="1:9" ht="15" x14ac:dyDescent="0.25">
      <c r="A6" s="351"/>
      <c r="B6" s="91" t="s">
        <v>221</v>
      </c>
      <c r="C6" s="357" t="s">
        <v>35</v>
      </c>
      <c r="D6" s="358" t="s">
        <v>36</v>
      </c>
      <c r="E6" s="358" t="s">
        <v>37</v>
      </c>
      <c r="F6" s="363" t="s">
        <v>47</v>
      </c>
      <c r="G6" s="363"/>
      <c r="H6" s="363"/>
      <c r="I6" s="363"/>
    </row>
    <row r="7" spans="1:9" ht="15" x14ac:dyDescent="0.25">
      <c r="A7" s="351"/>
      <c r="B7" s="359" t="s">
        <v>81</v>
      </c>
      <c r="C7" s="357"/>
      <c r="D7" s="358"/>
      <c r="E7" s="358"/>
      <c r="F7" s="353" t="s">
        <v>39</v>
      </c>
      <c r="G7" s="354" t="s">
        <v>40</v>
      </c>
      <c r="H7" s="355" t="s">
        <v>41</v>
      </c>
      <c r="I7" s="356" t="s">
        <v>42</v>
      </c>
    </row>
    <row r="8" spans="1:9" ht="15" x14ac:dyDescent="0.25">
      <c r="A8" s="351"/>
      <c r="B8" s="359"/>
      <c r="C8" s="357"/>
      <c r="D8" s="358"/>
      <c r="E8" s="358"/>
      <c r="F8" s="353"/>
      <c r="G8" s="354"/>
      <c r="H8" s="355"/>
      <c r="I8" s="356"/>
    </row>
    <row r="9" spans="1:9" ht="18.75" x14ac:dyDescent="0.3">
      <c r="A9" s="87">
        <v>1</v>
      </c>
      <c r="B9" s="125" t="s">
        <v>209</v>
      </c>
      <c r="C9" s="48">
        <v>1997</v>
      </c>
      <c r="D9" s="48" t="s">
        <v>113</v>
      </c>
      <c r="E9" s="226" t="s">
        <v>38</v>
      </c>
      <c r="F9" s="55">
        <v>9500</v>
      </c>
      <c r="G9" s="228">
        <f>F9*1000/9500</f>
        <v>1000</v>
      </c>
      <c r="H9" s="276">
        <v>1</v>
      </c>
      <c r="I9" s="227" t="s">
        <v>44</v>
      </c>
    </row>
    <row r="10" spans="1:9" ht="18.75" customHeight="1" x14ac:dyDescent="0.3">
      <c r="A10" s="87">
        <v>2</v>
      </c>
      <c r="B10" s="125" t="s">
        <v>208</v>
      </c>
      <c r="C10" s="48" t="s">
        <v>21</v>
      </c>
      <c r="D10" s="48" t="s">
        <v>113</v>
      </c>
      <c r="E10" s="226" t="s">
        <v>38</v>
      </c>
      <c r="F10" s="48">
        <v>8400</v>
      </c>
      <c r="G10" s="219">
        <f>F10*1000/9500</f>
        <v>884.21052631578948</v>
      </c>
      <c r="H10" s="388">
        <v>2</v>
      </c>
      <c r="I10" s="227" t="s">
        <v>44</v>
      </c>
    </row>
    <row r="11" spans="1:9" ht="18.75" x14ac:dyDescent="0.3">
      <c r="A11" s="87">
        <v>3</v>
      </c>
      <c r="B11" s="125" t="s">
        <v>210</v>
      </c>
      <c r="C11" s="48">
        <v>1994</v>
      </c>
      <c r="D11" s="48" t="s">
        <v>113</v>
      </c>
      <c r="E11" s="226" t="s">
        <v>38</v>
      </c>
      <c r="F11" s="48">
        <v>7610</v>
      </c>
      <c r="G11" s="238">
        <f>F11*1000/9500</f>
        <v>801.0526315789474</v>
      </c>
      <c r="H11" s="278">
        <v>3</v>
      </c>
      <c r="I11" s="227" t="s">
        <v>44</v>
      </c>
    </row>
    <row r="12" spans="1:9" ht="18.75" x14ac:dyDescent="0.3">
      <c r="A12" s="87">
        <v>4</v>
      </c>
      <c r="B12" s="35" t="s">
        <v>120</v>
      </c>
      <c r="C12" s="48">
        <v>1994</v>
      </c>
      <c r="D12" s="48" t="s">
        <v>113</v>
      </c>
      <c r="E12" s="48" t="s">
        <v>10</v>
      </c>
      <c r="F12" s="48">
        <v>7300</v>
      </c>
      <c r="G12" s="238">
        <f t="shared" ref="G12:G38" si="0">F12*1000/9500</f>
        <v>768.42105263157896</v>
      </c>
      <c r="H12" s="279">
        <v>4</v>
      </c>
      <c r="I12" s="229" t="s">
        <v>4</v>
      </c>
    </row>
    <row r="13" spans="1:9" ht="18.75" x14ac:dyDescent="0.3">
      <c r="A13" s="87">
        <v>5</v>
      </c>
      <c r="B13" s="35" t="s">
        <v>132</v>
      </c>
      <c r="C13" s="48">
        <v>2001</v>
      </c>
      <c r="D13" s="48" t="s">
        <v>113</v>
      </c>
      <c r="E13" s="48" t="s">
        <v>14</v>
      </c>
      <c r="F13" s="48">
        <v>7200</v>
      </c>
      <c r="G13" s="238">
        <f t="shared" si="0"/>
        <v>757.89473684210532</v>
      </c>
      <c r="H13" s="280">
        <v>5</v>
      </c>
      <c r="I13" s="229" t="s">
        <v>16</v>
      </c>
    </row>
    <row r="14" spans="1:9" ht="18.75" x14ac:dyDescent="0.3">
      <c r="A14" s="87">
        <v>6</v>
      </c>
      <c r="B14" s="125" t="s">
        <v>211</v>
      </c>
      <c r="C14" s="48" t="s">
        <v>22</v>
      </c>
      <c r="D14" s="48" t="s">
        <v>45</v>
      </c>
      <c r="E14" s="226" t="s">
        <v>38</v>
      </c>
      <c r="F14" s="48">
        <v>7020</v>
      </c>
      <c r="G14" s="238">
        <f t="shared" si="0"/>
        <v>738.9473684210526</v>
      </c>
      <c r="H14" s="281">
        <v>6</v>
      </c>
      <c r="I14" s="227" t="s">
        <v>44</v>
      </c>
    </row>
    <row r="15" spans="1:9" ht="18.75" x14ac:dyDescent="0.3">
      <c r="A15" s="87">
        <v>7</v>
      </c>
      <c r="B15" s="35" t="s">
        <v>157</v>
      </c>
      <c r="C15" s="31">
        <v>1991</v>
      </c>
      <c r="D15" s="31" t="s">
        <v>113</v>
      </c>
      <c r="E15" s="31" t="s">
        <v>13</v>
      </c>
      <c r="F15" s="132">
        <v>7010</v>
      </c>
      <c r="G15" s="238">
        <f t="shared" si="0"/>
        <v>737.89473684210532</v>
      </c>
      <c r="H15" s="281">
        <v>7</v>
      </c>
      <c r="I15" s="227" t="s">
        <v>2</v>
      </c>
    </row>
    <row r="16" spans="1:9" ht="18.75" x14ac:dyDescent="0.3">
      <c r="A16" s="87">
        <v>8</v>
      </c>
      <c r="B16" s="35" t="s">
        <v>115</v>
      </c>
      <c r="C16" s="48" t="s">
        <v>15</v>
      </c>
      <c r="D16" s="48" t="s">
        <v>113</v>
      </c>
      <c r="E16" s="48" t="s">
        <v>13</v>
      </c>
      <c r="F16" s="48">
        <v>6730</v>
      </c>
      <c r="G16" s="238">
        <f t="shared" si="0"/>
        <v>708.42105263157896</v>
      </c>
      <c r="H16" s="281">
        <v>8</v>
      </c>
      <c r="I16" s="229" t="s">
        <v>4</v>
      </c>
    </row>
    <row r="17" spans="1:9" ht="18.75" x14ac:dyDescent="0.3">
      <c r="A17" s="87">
        <v>9</v>
      </c>
      <c r="B17" s="35" t="s">
        <v>212</v>
      </c>
      <c r="C17" s="48" t="s">
        <v>22</v>
      </c>
      <c r="D17" s="48" t="s">
        <v>45</v>
      </c>
      <c r="E17" s="48" t="s">
        <v>10</v>
      </c>
      <c r="F17" s="48">
        <v>6570</v>
      </c>
      <c r="G17" s="238">
        <f t="shared" si="0"/>
        <v>691.57894736842104</v>
      </c>
      <c r="H17" s="281">
        <v>9</v>
      </c>
      <c r="I17" s="229" t="s">
        <v>4</v>
      </c>
    </row>
    <row r="18" spans="1:9" ht="18.75" x14ac:dyDescent="0.3">
      <c r="A18" s="87">
        <v>10</v>
      </c>
      <c r="B18" s="35" t="s">
        <v>213</v>
      </c>
      <c r="C18" s="31" t="s">
        <v>11</v>
      </c>
      <c r="D18" s="31" t="s">
        <v>113</v>
      </c>
      <c r="E18" s="31" t="s">
        <v>14</v>
      </c>
      <c r="F18" s="132">
        <v>6120</v>
      </c>
      <c r="G18" s="238">
        <f t="shared" si="0"/>
        <v>644.21052631578948</v>
      </c>
      <c r="H18" s="281">
        <v>10</v>
      </c>
      <c r="I18" s="227" t="s">
        <v>2</v>
      </c>
    </row>
    <row r="19" spans="1:9" ht="18.75" x14ac:dyDescent="0.3">
      <c r="A19" s="87">
        <v>11</v>
      </c>
      <c r="B19" s="35" t="s">
        <v>130</v>
      </c>
      <c r="C19" s="48">
        <v>1989</v>
      </c>
      <c r="D19" s="48" t="s">
        <v>126</v>
      </c>
      <c r="E19" s="48" t="s">
        <v>14</v>
      </c>
      <c r="F19" s="48">
        <v>5930</v>
      </c>
      <c r="G19" s="238">
        <f t="shared" si="0"/>
        <v>624.21052631578948</v>
      </c>
      <c r="H19" s="281">
        <v>11</v>
      </c>
      <c r="I19" s="229" t="s">
        <v>3</v>
      </c>
    </row>
    <row r="20" spans="1:9" ht="19.5" thickBot="1" x14ac:dyDescent="0.35">
      <c r="A20" s="98">
        <v>12</v>
      </c>
      <c r="B20" s="231" t="s">
        <v>139</v>
      </c>
      <c r="C20" s="57" t="s">
        <v>1</v>
      </c>
      <c r="D20" s="57" t="s">
        <v>45</v>
      </c>
      <c r="E20" s="57" t="s">
        <v>13</v>
      </c>
      <c r="F20" s="57">
        <v>5890</v>
      </c>
      <c r="G20" s="240">
        <f t="shared" si="0"/>
        <v>620</v>
      </c>
      <c r="H20" s="282">
        <v>12</v>
      </c>
      <c r="I20" s="233" t="s">
        <v>9</v>
      </c>
    </row>
    <row r="21" spans="1:9" ht="19.5" thickTop="1" x14ac:dyDescent="0.3">
      <c r="A21" s="95">
        <v>13</v>
      </c>
      <c r="B21" s="96" t="s">
        <v>214</v>
      </c>
      <c r="C21" s="58">
        <v>2001</v>
      </c>
      <c r="D21" s="97" t="s">
        <v>113</v>
      </c>
      <c r="E21" s="235" t="s">
        <v>10</v>
      </c>
      <c r="F21" s="139">
        <v>5850</v>
      </c>
      <c r="G21" s="239">
        <f t="shared" si="0"/>
        <v>615.78947368421052</v>
      </c>
      <c r="H21" s="244"/>
      <c r="I21" s="241" t="s">
        <v>4</v>
      </c>
    </row>
    <row r="22" spans="1:9" ht="18.75" x14ac:dyDescent="0.3">
      <c r="A22" s="87">
        <v>14</v>
      </c>
      <c r="B22" s="35" t="s">
        <v>145</v>
      </c>
      <c r="C22" s="48" t="s">
        <v>1</v>
      </c>
      <c r="D22" s="48" t="s">
        <v>45</v>
      </c>
      <c r="E22" s="48" t="s">
        <v>13</v>
      </c>
      <c r="F22" s="48">
        <v>5770</v>
      </c>
      <c r="G22" s="238">
        <f t="shared" si="0"/>
        <v>607.36842105263156</v>
      </c>
      <c r="H22" s="89"/>
      <c r="I22" s="242" t="s">
        <v>3</v>
      </c>
    </row>
    <row r="23" spans="1:9" ht="18.75" x14ac:dyDescent="0.3">
      <c r="A23" s="87">
        <v>15</v>
      </c>
      <c r="B23" s="35" t="s">
        <v>153</v>
      </c>
      <c r="C23" s="48" t="s">
        <v>24</v>
      </c>
      <c r="D23" s="48" t="s">
        <v>45</v>
      </c>
      <c r="E23" s="48" t="s">
        <v>13</v>
      </c>
      <c r="F23" s="48">
        <v>5670</v>
      </c>
      <c r="G23" s="238">
        <f t="shared" si="0"/>
        <v>596.84210526315792</v>
      </c>
      <c r="H23" s="89"/>
      <c r="I23" s="242" t="s">
        <v>6</v>
      </c>
    </row>
    <row r="24" spans="1:9" ht="18.75" x14ac:dyDescent="0.3">
      <c r="A24" s="87">
        <v>16</v>
      </c>
      <c r="B24" s="125" t="s">
        <v>215</v>
      </c>
      <c r="C24" s="48">
        <v>1995</v>
      </c>
      <c r="D24" s="48" t="s">
        <v>113</v>
      </c>
      <c r="E24" s="226" t="s">
        <v>38</v>
      </c>
      <c r="F24" s="48">
        <v>5720</v>
      </c>
      <c r="G24" s="238">
        <f t="shared" si="0"/>
        <v>602.10526315789468</v>
      </c>
      <c r="H24" s="89"/>
      <c r="I24" s="243" t="s">
        <v>44</v>
      </c>
    </row>
    <row r="25" spans="1:9" ht="18.75" x14ac:dyDescent="0.3">
      <c r="A25" s="87">
        <v>17</v>
      </c>
      <c r="B25" s="35" t="s">
        <v>166</v>
      </c>
      <c r="C25" s="48">
        <v>1988</v>
      </c>
      <c r="D25" s="48" t="s">
        <v>126</v>
      </c>
      <c r="E25" s="48" t="s">
        <v>14</v>
      </c>
      <c r="F25" s="48">
        <v>5340</v>
      </c>
      <c r="G25" s="238">
        <f t="shared" si="0"/>
        <v>562.10526315789468</v>
      </c>
      <c r="H25" s="89"/>
      <c r="I25" s="242" t="s">
        <v>16</v>
      </c>
    </row>
    <row r="26" spans="1:9" ht="18.75" x14ac:dyDescent="0.3">
      <c r="A26" s="87">
        <v>18</v>
      </c>
      <c r="B26" s="35" t="s">
        <v>216</v>
      </c>
      <c r="C26" s="48">
        <v>1997</v>
      </c>
      <c r="D26" s="48" t="s">
        <v>113</v>
      </c>
      <c r="E26" s="48" t="s">
        <v>10</v>
      </c>
      <c r="F26" s="48">
        <v>4810</v>
      </c>
      <c r="G26" s="238">
        <f t="shared" si="0"/>
        <v>506.31578947368422</v>
      </c>
      <c r="H26" s="89"/>
      <c r="I26" s="242" t="s">
        <v>4</v>
      </c>
    </row>
    <row r="27" spans="1:9" ht="18.75" x14ac:dyDescent="0.3">
      <c r="A27" s="87">
        <v>19</v>
      </c>
      <c r="B27" s="35" t="s">
        <v>128</v>
      </c>
      <c r="C27" s="48">
        <v>2003</v>
      </c>
      <c r="D27" s="48" t="s">
        <v>113</v>
      </c>
      <c r="E27" s="31" t="s">
        <v>10</v>
      </c>
      <c r="F27" s="48">
        <v>4400</v>
      </c>
      <c r="G27" s="238">
        <f t="shared" si="0"/>
        <v>463.15789473684208</v>
      </c>
      <c r="H27" s="89"/>
      <c r="I27" s="243" t="s">
        <v>12</v>
      </c>
    </row>
    <row r="28" spans="1:9" ht="18.75" x14ac:dyDescent="0.3">
      <c r="A28" s="87">
        <v>20</v>
      </c>
      <c r="B28" s="389" t="s">
        <v>164</v>
      </c>
      <c r="C28" s="323">
        <v>1979</v>
      </c>
      <c r="D28" s="323" t="s">
        <v>126</v>
      </c>
      <c r="E28" s="323" t="s">
        <v>13</v>
      </c>
      <c r="F28" s="323">
        <v>4210</v>
      </c>
      <c r="G28" s="390">
        <f t="shared" si="0"/>
        <v>443.15789473684208</v>
      </c>
      <c r="H28" s="3"/>
      <c r="I28" s="391" t="s">
        <v>5</v>
      </c>
    </row>
    <row r="29" spans="1:9" ht="18.75" x14ac:dyDescent="0.3">
      <c r="A29" s="87">
        <v>21</v>
      </c>
      <c r="B29" s="10" t="s">
        <v>151</v>
      </c>
      <c r="C29" s="48" t="s">
        <v>1</v>
      </c>
      <c r="D29" s="48" t="s">
        <v>45</v>
      </c>
      <c r="E29" s="48" t="s">
        <v>13</v>
      </c>
      <c r="F29" s="48">
        <v>4120</v>
      </c>
      <c r="G29" s="390">
        <f t="shared" si="0"/>
        <v>433.68421052631578</v>
      </c>
      <c r="H29" s="3"/>
      <c r="I29" s="242" t="s">
        <v>9</v>
      </c>
    </row>
    <row r="30" spans="1:9" ht="18.75" x14ac:dyDescent="0.3">
      <c r="A30" s="87">
        <v>22</v>
      </c>
      <c r="B30" s="10" t="s">
        <v>217</v>
      </c>
      <c r="C30" s="48">
        <v>1988</v>
      </c>
      <c r="D30" s="48" t="s">
        <v>126</v>
      </c>
      <c r="E30" s="48" t="s">
        <v>13</v>
      </c>
      <c r="F30" s="48">
        <v>4100</v>
      </c>
      <c r="G30" s="390">
        <f t="shared" si="0"/>
        <v>431.57894736842104</v>
      </c>
      <c r="H30" s="3"/>
      <c r="I30" s="229" t="s">
        <v>5</v>
      </c>
    </row>
    <row r="31" spans="1:9" ht="18.75" x14ac:dyDescent="0.3">
      <c r="A31" s="87">
        <v>23</v>
      </c>
      <c r="B31" s="10" t="s">
        <v>142</v>
      </c>
      <c r="C31" s="48" t="s">
        <v>21</v>
      </c>
      <c r="D31" s="48" t="s">
        <v>113</v>
      </c>
      <c r="E31" s="48" t="s">
        <v>13</v>
      </c>
      <c r="F31" s="48">
        <v>4050</v>
      </c>
      <c r="G31" s="390">
        <f t="shared" si="0"/>
        <v>426.31578947368422</v>
      </c>
      <c r="H31" s="3"/>
      <c r="I31" s="229" t="s">
        <v>9</v>
      </c>
    </row>
    <row r="32" spans="1:9" ht="18.75" x14ac:dyDescent="0.3">
      <c r="A32" s="87">
        <v>24</v>
      </c>
      <c r="B32" s="10" t="s">
        <v>141</v>
      </c>
      <c r="C32" s="48" t="s">
        <v>11</v>
      </c>
      <c r="D32" s="48" t="s">
        <v>113</v>
      </c>
      <c r="E32" s="48" t="s">
        <v>13</v>
      </c>
      <c r="F32" s="48">
        <v>4040</v>
      </c>
      <c r="G32" s="390">
        <f t="shared" si="0"/>
        <v>425.26315789473682</v>
      </c>
      <c r="H32" s="3"/>
      <c r="I32" s="229" t="s">
        <v>6</v>
      </c>
    </row>
    <row r="33" spans="1:9" ht="18.75" x14ac:dyDescent="0.3">
      <c r="A33" s="87">
        <v>25</v>
      </c>
      <c r="B33" s="10" t="s">
        <v>135</v>
      </c>
      <c r="C33" s="48">
        <v>1982</v>
      </c>
      <c r="D33" s="48" t="s">
        <v>126</v>
      </c>
      <c r="E33" s="48" t="s">
        <v>13</v>
      </c>
      <c r="F33" s="48">
        <v>4000</v>
      </c>
      <c r="G33" s="390">
        <f t="shared" si="0"/>
        <v>421.05263157894734</v>
      </c>
      <c r="H33" s="3"/>
      <c r="I33" s="229" t="s">
        <v>3</v>
      </c>
    </row>
    <row r="34" spans="1:9" ht="18.75" x14ac:dyDescent="0.3">
      <c r="A34" s="87">
        <v>26</v>
      </c>
      <c r="B34" s="10" t="s">
        <v>218</v>
      </c>
      <c r="C34" s="48" t="s">
        <v>15</v>
      </c>
      <c r="D34" s="48" t="s">
        <v>113</v>
      </c>
      <c r="E34" s="48" t="s">
        <v>10</v>
      </c>
      <c r="F34" s="48">
        <v>4000</v>
      </c>
      <c r="G34" s="390">
        <f t="shared" si="0"/>
        <v>421.05263157894734</v>
      </c>
      <c r="H34" s="3"/>
      <c r="I34" s="229" t="s">
        <v>4</v>
      </c>
    </row>
    <row r="35" spans="1:9" ht="18.75" x14ac:dyDescent="0.3">
      <c r="A35" s="87">
        <v>27</v>
      </c>
      <c r="B35" s="10" t="s">
        <v>219</v>
      </c>
      <c r="C35" s="48">
        <v>1995</v>
      </c>
      <c r="D35" s="48" t="s">
        <v>113</v>
      </c>
      <c r="E35" s="48" t="s">
        <v>10</v>
      </c>
      <c r="F35" s="48">
        <v>3950</v>
      </c>
      <c r="G35" s="390">
        <f t="shared" si="0"/>
        <v>415.78947368421052</v>
      </c>
      <c r="H35" s="3"/>
      <c r="I35" s="229" t="s">
        <v>8</v>
      </c>
    </row>
    <row r="36" spans="1:9" ht="18.75" x14ac:dyDescent="0.3">
      <c r="A36" s="87">
        <v>28</v>
      </c>
      <c r="B36" s="392" t="s">
        <v>184</v>
      </c>
      <c r="C36" s="48" t="s">
        <v>27</v>
      </c>
      <c r="D36" s="48" t="s">
        <v>33</v>
      </c>
      <c r="E36" s="48" t="s">
        <v>18</v>
      </c>
      <c r="F36" s="48">
        <v>3590</v>
      </c>
      <c r="G36" s="390">
        <f t="shared" si="0"/>
        <v>377.89473684210526</v>
      </c>
      <c r="H36" s="3"/>
      <c r="I36" s="229" t="s">
        <v>3</v>
      </c>
    </row>
    <row r="37" spans="1:9" ht="18.75" x14ac:dyDescent="0.3">
      <c r="A37" s="87">
        <v>29</v>
      </c>
      <c r="B37" s="10" t="s">
        <v>176</v>
      </c>
      <c r="C37" s="48" t="s">
        <v>19</v>
      </c>
      <c r="D37" s="48" t="s">
        <v>33</v>
      </c>
      <c r="E37" s="48" t="s">
        <v>14</v>
      </c>
      <c r="F37" s="48">
        <v>3310</v>
      </c>
      <c r="G37" s="390">
        <f t="shared" si="0"/>
        <v>348.42105263157896</v>
      </c>
      <c r="H37" s="3"/>
      <c r="I37" s="229" t="s">
        <v>17</v>
      </c>
    </row>
    <row r="38" spans="1:9" ht="18.75" x14ac:dyDescent="0.3">
      <c r="A38" s="87">
        <v>30</v>
      </c>
      <c r="B38" s="10" t="s">
        <v>220</v>
      </c>
      <c r="C38" s="48">
        <v>1988</v>
      </c>
      <c r="D38" s="48" t="s">
        <v>126</v>
      </c>
      <c r="E38" s="48" t="s">
        <v>14</v>
      </c>
      <c r="F38" s="48">
        <v>3300</v>
      </c>
      <c r="G38" s="390">
        <f t="shared" si="0"/>
        <v>347.36842105263156</v>
      </c>
      <c r="H38" s="3"/>
      <c r="I38" s="229" t="s">
        <v>17</v>
      </c>
    </row>
    <row r="39" spans="1:9" ht="18.75" x14ac:dyDescent="0.3">
      <c r="A39" s="38"/>
      <c r="B39" s="2"/>
      <c r="C39" s="22"/>
      <c r="D39" s="24"/>
      <c r="E39" s="23"/>
      <c r="F39" s="39"/>
      <c r="G39" s="40"/>
      <c r="H39" s="43"/>
      <c r="I39" s="41"/>
    </row>
    <row r="40" spans="1:9" ht="18.75" x14ac:dyDescent="0.3">
      <c r="A40" s="38"/>
      <c r="B40" s="2"/>
      <c r="C40" s="22"/>
      <c r="D40" s="22"/>
      <c r="E40" s="23"/>
      <c r="F40" s="39"/>
      <c r="G40" s="42"/>
      <c r="H40" s="44"/>
      <c r="I40" s="41"/>
    </row>
    <row r="41" spans="1:9" ht="18.75" x14ac:dyDescent="0.3">
      <c r="A41" s="38"/>
      <c r="B41" s="2"/>
      <c r="C41" s="22"/>
      <c r="D41" s="22"/>
      <c r="E41" s="23"/>
      <c r="F41" s="39"/>
      <c r="G41" s="42"/>
      <c r="H41" s="45"/>
      <c r="I41" s="41"/>
    </row>
    <row r="42" spans="1:9" ht="18.75" x14ac:dyDescent="0.3">
      <c r="A42" s="38"/>
      <c r="B42" s="25"/>
      <c r="C42" s="22"/>
      <c r="D42" s="22"/>
      <c r="E42" s="23"/>
      <c r="F42" s="29"/>
      <c r="G42" s="40"/>
      <c r="H42" s="45"/>
      <c r="I42" s="41"/>
    </row>
    <row r="43" spans="1:9" ht="18.75" x14ac:dyDescent="0.3">
      <c r="A43" s="38"/>
      <c r="B43" s="2"/>
      <c r="C43" s="22"/>
      <c r="D43" s="22"/>
      <c r="E43" s="23"/>
      <c r="F43" s="39"/>
      <c r="G43" s="40"/>
      <c r="H43" s="45"/>
      <c r="I43" s="41"/>
    </row>
    <row r="44" spans="1:9" ht="17.25" customHeight="1" x14ac:dyDescent="0.25">
      <c r="A44" s="349" t="s">
        <v>83</v>
      </c>
      <c r="B44" s="349"/>
      <c r="C44" s="349"/>
      <c r="D44" s="349"/>
      <c r="E44" s="349"/>
      <c r="F44" s="349"/>
      <c r="G44" s="349"/>
      <c r="H44" s="349"/>
      <c r="I44" s="349"/>
    </row>
    <row r="45" spans="1:9" ht="17.25" customHeight="1" x14ac:dyDescent="0.25">
      <c r="A45" s="349" t="s">
        <v>86</v>
      </c>
      <c r="B45" s="349"/>
      <c r="C45" s="349"/>
      <c r="D45" s="349"/>
      <c r="E45" s="349"/>
      <c r="F45" s="349"/>
      <c r="G45" s="349"/>
      <c r="H45" s="349"/>
      <c r="I45" s="349"/>
    </row>
    <row r="46" spans="1:9" ht="17.25" customHeight="1" x14ac:dyDescent="0.25">
      <c r="A46" s="350" t="s">
        <v>87</v>
      </c>
      <c r="B46" s="350"/>
      <c r="C46" s="350"/>
      <c r="D46" s="350"/>
      <c r="E46" s="350"/>
      <c r="F46" s="350"/>
      <c r="G46" s="350"/>
      <c r="H46" s="350"/>
      <c r="I46" s="350"/>
    </row>
    <row r="47" spans="1:9" ht="17.25" customHeight="1" x14ac:dyDescent="0.25">
      <c r="A47" s="350" t="s">
        <v>169</v>
      </c>
      <c r="B47" s="350"/>
      <c r="C47" s="350"/>
      <c r="D47" s="350"/>
      <c r="E47" s="350"/>
      <c r="F47" s="350"/>
      <c r="G47" s="350"/>
      <c r="H47" s="350"/>
      <c r="I47" s="350"/>
    </row>
    <row r="48" spans="1:9" ht="18.75" customHeight="1" x14ac:dyDescent="0.25">
      <c r="B48" s="85" t="s">
        <v>46</v>
      </c>
      <c r="C48" s="84"/>
      <c r="D48" s="94" t="s">
        <v>82</v>
      </c>
      <c r="E48" s="86"/>
      <c r="F48" s="84"/>
      <c r="G48" s="54" t="s">
        <v>30</v>
      </c>
    </row>
    <row r="49" spans="1:9" ht="18.75" customHeight="1" x14ac:dyDescent="0.25">
      <c r="A49" s="351"/>
      <c r="B49" s="92" t="s">
        <v>222</v>
      </c>
      <c r="C49" s="357" t="s">
        <v>35</v>
      </c>
      <c r="D49" s="364" t="s">
        <v>36</v>
      </c>
      <c r="E49" s="358" t="s">
        <v>37</v>
      </c>
      <c r="F49" s="363" t="s">
        <v>34</v>
      </c>
      <c r="G49" s="363"/>
      <c r="H49" s="363"/>
      <c r="I49" s="363"/>
    </row>
    <row r="50" spans="1:9" ht="18.75" customHeight="1" x14ac:dyDescent="0.25">
      <c r="A50" s="351"/>
      <c r="B50" s="359" t="s">
        <v>81</v>
      </c>
      <c r="C50" s="357"/>
      <c r="D50" s="364"/>
      <c r="E50" s="358"/>
      <c r="F50" s="353" t="s">
        <v>39</v>
      </c>
      <c r="G50" s="354" t="s">
        <v>40</v>
      </c>
      <c r="H50" s="355" t="s">
        <v>41</v>
      </c>
      <c r="I50" s="356" t="s">
        <v>42</v>
      </c>
    </row>
    <row r="51" spans="1:9" ht="18.75" customHeight="1" x14ac:dyDescent="0.25">
      <c r="A51" s="351"/>
      <c r="B51" s="359"/>
      <c r="C51" s="357"/>
      <c r="D51" s="364"/>
      <c r="E51" s="358"/>
      <c r="F51" s="353"/>
      <c r="G51" s="354"/>
      <c r="H51" s="355"/>
      <c r="I51" s="356"/>
    </row>
    <row r="52" spans="1:9" ht="18.75" customHeight="1" x14ac:dyDescent="0.25">
      <c r="A52" s="32">
        <v>1</v>
      </c>
      <c r="B52" s="125" t="s">
        <v>211</v>
      </c>
      <c r="C52" s="48" t="s">
        <v>22</v>
      </c>
      <c r="D52" s="48" t="s">
        <v>45</v>
      </c>
      <c r="E52" s="226" t="s">
        <v>38</v>
      </c>
      <c r="F52" s="55">
        <v>7020</v>
      </c>
      <c r="G52" s="275">
        <v>1000</v>
      </c>
      <c r="H52" s="276">
        <v>1</v>
      </c>
      <c r="I52" s="227" t="s">
        <v>44</v>
      </c>
    </row>
    <row r="53" spans="1:9" ht="18.75" customHeight="1" x14ac:dyDescent="0.25">
      <c r="A53" s="32">
        <v>2</v>
      </c>
      <c r="B53" s="35" t="s">
        <v>212</v>
      </c>
      <c r="C53" s="48" t="s">
        <v>22</v>
      </c>
      <c r="D53" s="48" t="s">
        <v>45</v>
      </c>
      <c r="E53" s="48" t="s">
        <v>10</v>
      </c>
      <c r="F53" s="48">
        <v>6570</v>
      </c>
      <c r="G53" s="274">
        <f t="shared" ref="G53:G81" si="1">F53*1000/7020</f>
        <v>935.89743589743591</v>
      </c>
      <c r="H53" s="277">
        <v>2</v>
      </c>
      <c r="I53" s="229" t="s">
        <v>4</v>
      </c>
    </row>
    <row r="54" spans="1:9" ht="18.75" customHeight="1" x14ac:dyDescent="0.25">
      <c r="A54" s="32">
        <v>3</v>
      </c>
      <c r="B54" s="35" t="s">
        <v>139</v>
      </c>
      <c r="C54" s="48" t="s">
        <v>1</v>
      </c>
      <c r="D54" s="48" t="s">
        <v>45</v>
      </c>
      <c r="E54" s="48" t="s">
        <v>13</v>
      </c>
      <c r="F54" s="48">
        <v>5890</v>
      </c>
      <c r="G54" s="274">
        <f t="shared" si="1"/>
        <v>839.03133903133903</v>
      </c>
      <c r="H54" s="278">
        <v>3</v>
      </c>
      <c r="I54" s="229" t="s">
        <v>9</v>
      </c>
    </row>
    <row r="55" spans="1:9" ht="18.75" customHeight="1" x14ac:dyDescent="0.25">
      <c r="A55" s="32">
        <v>4</v>
      </c>
      <c r="B55" s="35" t="s">
        <v>145</v>
      </c>
      <c r="C55" s="48" t="s">
        <v>1</v>
      </c>
      <c r="D55" s="48" t="s">
        <v>45</v>
      </c>
      <c r="E55" s="48" t="s">
        <v>13</v>
      </c>
      <c r="F55" s="48">
        <v>5770</v>
      </c>
      <c r="G55" s="274">
        <f t="shared" si="1"/>
        <v>821.93732193732194</v>
      </c>
      <c r="H55" s="279">
        <v>4</v>
      </c>
      <c r="I55" s="229" t="s">
        <v>3</v>
      </c>
    </row>
    <row r="56" spans="1:9" ht="18.75" customHeight="1" x14ac:dyDescent="0.25">
      <c r="A56" s="32">
        <v>5</v>
      </c>
      <c r="B56" s="35" t="s">
        <v>153</v>
      </c>
      <c r="C56" s="48" t="s">
        <v>24</v>
      </c>
      <c r="D56" s="48" t="s">
        <v>45</v>
      </c>
      <c r="E56" s="48" t="s">
        <v>13</v>
      </c>
      <c r="F56" s="48">
        <v>5670</v>
      </c>
      <c r="G56" s="274">
        <f t="shared" si="1"/>
        <v>807.69230769230774</v>
      </c>
      <c r="H56" s="280">
        <v>5</v>
      </c>
      <c r="I56" s="229" t="s">
        <v>6</v>
      </c>
    </row>
    <row r="57" spans="1:9" ht="18.75" customHeight="1" x14ac:dyDescent="0.25">
      <c r="A57" s="32">
        <v>6</v>
      </c>
      <c r="B57" s="35" t="s">
        <v>151</v>
      </c>
      <c r="C57" s="48" t="s">
        <v>1</v>
      </c>
      <c r="D57" s="48" t="s">
        <v>45</v>
      </c>
      <c r="E57" s="48" t="s">
        <v>13</v>
      </c>
      <c r="F57" s="48">
        <v>4120</v>
      </c>
      <c r="G57" s="274">
        <f t="shared" si="1"/>
        <v>586.89458689458695</v>
      </c>
      <c r="H57" s="281">
        <v>6</v>
      </c>
      <c r="I57" s="229" t="s">
        <v>9</v>
      </c>
    </row>
    <row r="58" spans="1:9" ht="18.75" customHeight="1" x14ac:dyDescent="0.25">
      <c r="A58" s="32">
        <v>7</v>
      </c>
      <c r="B58" s="125" t="s">
        <v>184</v>
      </c>
      <c r="C58" s="31" t="s">
        <v>27</v>
      </c>
      <c r="D58" s="31" t="s">
        <v>33</v>
      </c>
      <c r="E58" s="226" t="s">
        <v>38</v>
      </c>
      <c r="F58" s="132">
        <v>3590</v>
      </c>
      <c r="G58" s="274">
        <f t="shared" si="1"/>
        <v>511.39601139601137</v>
      </c>
      <c r="H58" s="281">
        <v>7</v>
      </c>
      <c r="I58" s="227" t="s">
        <v>3</v>
      </c>
    </row>
    <row r="59" spans="1:9" ht="18.75" customHeight="1" x14ac:dyDescent="0.25">
      <c r="A59" s="32">
        <v>8</v>
      </c>
      <c r="B59" s="35" t="s">
        <v>176</v>
      </c>
      <c r="C59" s="48" t="s">
        <v>19</v>
      </c>
      <c r="D59" s="48" t="s">
        <v>45</v>
      </c>
      <c r="E59" s="48" t="s">
        <v>14</v>
      </c>
      <c r="F59" s="48">
        <v>3310</v>
      </c>
      <c r="G59" s="274">
        <f t="shared" si="1"/>
        <v>471.50997150997154</v>
      </c>
      <c r="H59" s="281">
        <v>8</v>
      </c>
      <c r="I59" s="229" t="s">
        <v>17</v>
      </c>
    </row>
    <row r="60" spans="1:9" ht="18.75" customHeight="1" x14ac:dyDescent="0.25">
      <c r="A60" s="32">
        <v>9</v>
      </c>
      <c r="B60" s="35" t="s">
        <v>170</v>
      </c>
      <c r="C60" s="48" t="s">
        <v>22</v>
      </c>
      <c r="D60" s="48" t="s">
        <v>45</v>
      </c>
      <c r="E60" s="48" t="s">
        <v>13</v>
      </c>
      <c r="F60" s="48">
        <v>3130</v>
      </c>
      <c r="G60" s="274">
        <f t="shared" si="1"/>
        <v>445.86894586894584</v>
      </c>
      <c r="H60" s="281">
        <v>9</v>
      </c>
      <c r="I60" s="229" t="s">
        <v>6</v>
      </c>
    </row>
    <row r="61" spans="1:9" ht="18.75" customHeight="1" x14ac:dyDescent="0.25">
      <c r="A61" s="32">
        <v>10</v>
      </c>
      <c r="B61" s="125" t="s">
        <v>181</v>
      </c>
      <c r="C61" s="31">
        <v>2012</v>
      </c>
      <c r="D61" s="31" t="s">
        <v>33</v>
      </c>
      <c r="E61" s="226" t="s">
        <v>38</v>
      </c>
      <c r="F61" s="132">
        <v>2820</v>
      </c>
      <c r="G61" s="274">
        <f t="shared" si="1"/>
        <v>401.70940170940173</v>
      </c>
      <c r="H61" s="281">
        <v>10</v>
      </c>
      <c r="I61" s="227" t="s">
        <v>72</v>
      </c>
    </row>
    <row r="62" spans="1:9" ht="18.75" customHeight="1" x14ac:dyDescent="0.25">
      <c r="A62" s="32">
        <v>11</v>
      </c>
      <c r="B62" s="35" t="s">
        <v>191</v>
      </c>
      <c r="C62" s="48" t="s">
        <v>32</v>
      </c>
      <c r="D62" s="48" t="s">
        <v>225</v>
      </c>
      <c r="E62" s="48" t="s">
        <v>13</v>
      </c>
      <c r="F62" s="48">
        <v>2650</v>
      </c>
      <c r="G62" s="274">
        <f t="shared" si="1"/>
        <v>377.49287749287748</v>
      </c>
      <c r="H62" s="281">
        <v>11</v>
      </c>
      <c r="I62" s="229" t="s">
        <v>3</v>
      </c>
    </row>
    <row r="63" spans="1:9" ht="18.75" customHeight="1" thickBot="1" x14ac:dyDescent="0.3">
      <c r="A63" s="230">
        <v>12</v>
      </c>
      <c r="B63" s="231" t="s">
        <v>193</v>
      </c>
      <c r="C63" s="57" t="s">
        <v>32</v>
      </c>
      <c r="D63" s="57" t="s">
        <v>225</v>
      </c>
      <c r="E63" s="57" t="s">
        <v>13</v>
      </c>
      <c r="F63" s="57">
        <v>2460</v>
      </c>
      <c r="G63" s="283">
        <f t="shared" si="1"/>
        <v>350.4273504273504</v>
      </c>
      <c r="H63" s="282">
        <v>12</v>
      </c>
      <c r="I63" s="233" t="s">
        <v>3</v>
      </c>
    </row>
    <row r="64" spans="1:9" ht="18.75" customHeight="1" thickTop="1" x14ac:dyDescent="0.25">
      <c r="A64" s="234">
        <v>13</v>
      </c>
      <c r="B64" s="198" t="s">
        <v>198</v>
      </c>
      <c r="C64" s="58">
        <v>2014</v>
      </c>
      <c r="D64" s="97" t="s">
        <v>48</v>
      </c>
      <c r="E64" s="245" t="s">
        <v>38</v>
      </c>
      <c r="F64" s="139">
        <v>2320</v>
      </c>
      <c r="G64" s="284">
        <f t="shared" si="1"/>
        <v>330.48433048433048</v>
      </c>
      <c r="H64"/>
      <c r="I64" s="237" t="s">
        <v>72</v>
      </c>
    </row>
    <row r="65" spans="1:9" ht="18.75" customHeight="1" x14ac:dyDescent="0.25">
      <c r="A65" s="32">
        <v>14</v>
      </c>
      <c r="B65" s="35" t="s">
        <v>226</v>
      </c>
      <c r="C65" s="48" t="s">
        <v>27</v>
      </c>
      <c r="D65" s="48" t="s">
        <v>33</v>
      </c>
      <c r="E65" s="48" t="s">
        <v>14</v>
      </c>
      <c r="F65" s="48">
        <v>1890</v>
      </c>
      <c r="G65" s="393">
        <f t="shared" si="1"/>
        <v>269.23076923076923</v>
      </c>
      <c r="H65" s="89"/>
      <c r="I65" s="242" t="s">
        <v>17</v>
      </c>
    </row>
    <row r="66" spans="1:9" ht="18.75" customHeight="1" x14ac:dyDescent="0.25">
      <c r="A66" s="32">
        <v>15</v>
      </c>
      <c r="B66" s="35" t="s">
        <v>227</v>
      </c>
      <c r="C66" s="48" t="s">
        <v>25</v>
      </c>
      <c r="D66" s="48" t="s">
        <v>33</v>
      </c>
      <c r="E66" s="48" t="s">
        <v>14</v>
      </c>
      <c r="F66" s="48">
        <v>1440</v>
      </c>
      <c r="G66" s="393">
        <f t="shared" si="1"/>
        <v>205.12820512820514</v>
      </c>
      <c r="H66" s="89"/>
      <c r="I66" s="242" t="s">
        <v>17</v>
      </c>
    </row>
    <row r="67" spans="1:9" ht="18.75" customHeight="1" x14ac:dyDescent="0.25">
      <c r="A67" s="32">
        <v>16</v>
      </c>
      <c r="B67" s="35" t="s">
        <v>172</v>
      </c>
      <c r="C67" s="48" t="s">
        <v>19</v>
      </c>
      <c r="D67" s="48" t="s">
        <v>45</v>
      </c>
      <c r="E67" s="48" t="s">
        <v>13</v>
      </c>
      <c r="F67" s="48">
        <v>1400</v>
      </c>
      <c r="G67" s="393">
        <f t="shared" si="1"/>
        <v>199.43019943019942</v>
      </c>
      <c r="H67" s="89"/>
      <c r="I67" s="242" t="s">
        <v>9</v>
      </c>
    </row>
    <row r="68" spans="1:9" ht="18.75" customHeight="1" x14ac:dyDescent="0.25">
      <c r="A68" s="32">
        <v>17</v>
      </c>
      <c r="B68" s="35" t="s">
        <v>228</v>
      </c>
      <c r="C68" s="48" t="s">
        <v>24</v>
      </c>
      <c r="D68" s="48" t="s">
        <v>45</v>
      </c>
      <c r="E68" s="48" t="s">
        <v>14</v>
      </c>
      <c r="F68" s="48">
        <v>1270</v>
      </c>
      <c r="G68" s="393">
        <f t="shared" si="1"/>
        <v>180.91168091168092</v>
      </c>
      <c r="H68" s="89"/>
      <c r="I68" s="242" t="s">
        <v>17</v>
      </c>
    </row>
    <row r="69" spans="1:9" ht="18.75" customHeight="1" x14ac:dyDescent="0.25">
      <c r="A69" s="32">
        <v>18</v>
      </c>
      <c r="B69" s="35" t="s">
        <v>229</v>
      </c>
      <c r="C69" s="48" t="s">
        <v>28</v>
      </c>
      <c r="D69" s="48" t="s">
        <v>230</v>
      </c>
      <c r="E69" s="48" t="s">
        <v>13</v>
      </c>
      <c r="F69" s="48">
        <v>1270</v>
      </c>
      <c r="G69" s="393">
        <f t="shared" si="1"/>
        <v>180.91168091168092</v>
      </c>
      <c r="H69" s="89"/>
      <c r="I69" s="242" t="s">
        <v>3</v>
      </c>
    </row>
    <row r="70" spans="1:9" x14ac:dyDescent="0.25">
      <c r="A70" s="32">
        <v>19</v>
      </c>
      <c r="B70" s="125" t="s">
        <v>231</v>
      </c>
      <c r="C70" s="30">
        <v>2013</v>
      </c>
      <c r="D70" s="27" t="s">
        <v>33</v>
      </c>
      <c r="E70" s="226" t="s">
        <v>38</v>
      </c>
      <c r="F70" s="132">
        <v>1250</v>
      </c>
      <c r="G70" s="393">
        <f t="shared" si="1"/>
        <v>178.06267806267806</v>
      </c>
      <c r="H70" s="89"/>
      <c r="I70" s="243" t="s">
        <v>72</v>
      </c>
    </row>
    <row r="71" spans="1:9" x14ac:dyDescent="0.25">
      <c r="A71" s="387">
        <v>20</v>
      </c>
      <c r="B71" s="35" t="s">
        <v>232</v>
      </c>
      <c r="C71" s="48" t="s">
        <v>24</v>
      </c>
      <c r="D71" s="48" t="s">
        <v>45</v>
      </c>
      <c r="E71" s="48" t="s">
        <v>14</v>
      </c>
      <c r="F71" s="48">
        <v>1190</v>
      </c>
      <c r="G71" s="393">
        <f t="shared" si="1"/>
        <v>169.51566951566952</v>
      </c>
      <c r="H71" s="89"/>
      <c r="I71" s="242" t="s">
        <v>17</v>
      </c>
    </row>
    <row r="72" spans="1:9" x14ac:dyDescent="0.25">
      <c r="A72" s="101">
        <v>21</v>
      </c>
      <c r="B72" s="125" t="s">
        <v>204</v>
      </c>
      <c r="C72" s="30">
        <v>2013</v>
      </c>
      <c r="D72" s="27" t="s">
        <v>33</v>
      </c>
      <c r="E72" s="226" t="s">
        <v>38</v>
      </c>
      <c r="F72" s="132">
        <v>1180</v>
      </c>
      <c r="G72" s="393">
        <f t="shared" si="1"/>
        <v>168.0911680911681</v>
      </c>
      <c r="H72" s="89"/>
      <c r="I72" s="243" t="s">
        <v>72</v>
      </c>
    </row>
    <row r="73" spans="1:9" x14ac:dyDescent="0.25">
      <c r="A73" s="101">
        <v>22</v>
      </c>
      <c r="B73" s="35" t="s">
        <v>189</v>
      </c>
      <c r="C73" s="48" t="s">
        <v>27</v>
      </c>
      <c r="D73" s="48" t="s">
        <v>33</v>
      </c>
      <c r="E73" s="48" t="s">
        <v>13</v>
      </c>
      <c r="F73" s="48">
        <v>1030</v>
      </c>
      <c r="G73" s="393">
        <f t="shared" si="1"/>
        <v>146.72364672364674</v>
      </c>
      <c r="H73" s="89"/>
      <c r="I73" s="242" t="s">
        <v>3</v>
      </c>
    </row>
    <row r="74" spans="1:9" x14ac:dyDescent="0.25">
      <c r="A74" s="101">
        <v>23</v>
      </c>
      <c r="B74" s="35" t="s">
        <v>233</v>
      </c>
      <c r="C74" s="48" t="s">
        <v>25</v>
      </c>
      <c r="D74" s="48" t="s">
        <v>33</v>
      </c>
      <c r="E74" s="48" t="s">
        <v>14</v>
      </c>
      <c r="F74" s="48">
        <v>990</v>
      </c>
      <c r="G74" s="393">
        <f t="shared" si="1"/>
        <v>141.02564102564102</v>
      </c>
      <c r="H74" s="89"/>
      <c r="I74" s="242" t="s">
        <v>17</v>
      </c>
    </row>
    <row r="75" spans="1:9" x14ac:dyDescent="0.25">
      <c r="A75" s="101">
        <v>24</v>
      </c>
      <c r="B75" s="125" t="s">
        <v>206</v>
      </c>
      <c r="C75" s="30">
        <v>2014</v>
      </c>
      <c r="D75" s="27" t="s">
        <v>33</v>
      </c>
      <c r="E75" s="226" t="s">
        <v>38</v>
      </c>
      <c r="F75" s="132">
        <v>980</v>
      </c>
      <c r="G75" s="393">
        <f t="shared" si="1"/>
        <v>139.60113960113961</v>
      </c>
      <c r="H75" s="89"/>
      <c r="I75" s="243" t="s">
        <v>72</v>
      </c>
    </row>
    <row r="76" spans="1:9" x14ac:dyDescent="0.25">
      <c r="A76" s="101">
        <v>25</v>
      </c>
      <c r="B76" s="35" t="s">
        <v>234</v>
      </c>
      <c r="C76" s="48" t="s">
        <v>235</v>
      </c>
      <c r="D76" s="48" t="s">
        <v>33</v>
      </c>
      <c r="E76" s="48" t="s">
        <v>14</v>
      </c>
      <c r="F76" s="48">
        <v>950</v>
      </c>
      <c r="G76" s="393">
        <f t="shared" si="1"/>
        <v>135.32763532763533</v>
      </c>
      <c r="H76" s="89"/>
      <c r="I76" s="242" t="s">
        <v>17</v>
      </c>
    </row>
    <row r="77" spans="1:9" x14ac:dyDescent="0.25">
      <c r="A77" s="101">
        <v>26</v>
      </c>
      <c r="B77" s="35" t="s">
        <v>195</v>
      </c>
      <c r="C77" s="48" t="s">
        <v>32</v>
      </c>
      <c r="D77" s="48" t="s">
        <v>225</v>
      </c>
      <c r="E77" s="48" t="s">
        <v>10</v>
      </c>
      <c r="F77" s="48">
        <v>900</v>
      </c>
      <c r="G77" s="393">
        <f t="shared" si="1"/>
        <v>128.2051282051282</v>
      </c>
      <c r="H77" s="89"/>
      <c r="I77" s="242" t="s">
        <v>20</v>
      </c>
    </row>
    <row r="78" spans="1:9" x14ac:dyDescent="0.25">
      <c r="A78" s="102">
        <v>27</v>
      </c>
      <c r="B78" s="96" t="s">
        <v>178</v>
      </c>
      <c r="C78" s="52" t="s">
        <v>1</v>
      </c>
      <c r="D78" s="52" t="s">
        <v>45</v>
      </c>
      <c r="E78" s="52" t="s">
        <v>10</v>
      </c>
      <c r="F78" s="52">
        <v>830</v>
      </c>
      <c r="G78" s="394">
        <f t="shared" si="1"/>
        <v>118.23361823361823</v>
      </c>
      <c r="H78" s="89"/>
      <c r="I78" s="395" t="s">
        <v>20</v>
      </c>
    </row>
    <row r="79" spans="1:9" x14ac:dyDescent="0.25">
      <c r="A79" s="101">
        <v>28</v>
      </c>
      <c r="B79" s="35" t="s">
        <v>200</v>
      </c>
      <c r="C79" s="48" t="s">
        <v>25</v>
      </c>
      <c r="D79" s="48" t="s">
        <v>33</v>
      </c>
      <c r="E79" s="48" t="s">
        <v>10</v>
      </c>
      <c r="F79" s="48">
        <v>790</v>
      </c>
      <c r="G79" s="393">
        <f t="shared" si="1"/>
        <v>112.53561253561253</v>
      </c>
      <c r="H79" s="89"/>
      <c r="I79" s="242" t="s">
        <v>20</v>
      </c>
    </row>
    <row r="80" spans="1:9" x14ac:dyDescent="0.25">
      <c r="A80" s="101">
        <v>29</v>
      </c>
      <c r="B80" s="35" t="s">
        <v>236</v>
      </c>
      <c r="C80" s="48" t="s">
        <v>25</v>
      </c>
      <c r="D80" s="48" t="s">
        <v>33</v>
      </c>
      <c r="E80" s="48" t="s">
        <v>14</v>
      </c>
      <c r="F80" s="48">
        <v>790</v>
      </c>
      <c r="G80" s="393">
        <f t="shared" si="1"/>
        <v>112.53561253561253</v>
      </c>
      <c r="H80" s="89"/>
      <c r="I80" s="242" t="s">
        <v>17</v>
      </c>
    </row>
    <row r="81" spans="1:9" x14ac:dyDescent="0.25">
      <c r="A81" s="101">
        <v>30</v>
      </c>
      <c r="B81" s="35" t="s">
        <v>237</v>
      </c>
      <c r="C81" s="48" t="s">
        <v>235</v>
      </c>
      <c r="D81" s="48" t="s">
        <v>33</v>
      </c>
      <c r="E81" s="48" t="s">
        <v>14</v>
      </c>
      <c r="F81" s="48">
        <v>790</v>
      </c>
      <c r="G81" s="393">
        <f t="shared" si="1"/>
        <v>112.53561253561253</v>
      </c>
      <c r="H81" s="89"/>
      <c r="I81" s="242" t="s">
        <v>17</v>
      </c>
    </row>
    <row r="82" spans="1:9" ht="15" x14ac:dyDescent="0.25">
      <c r="A82"/>
      <c r="B82"/>
      <c r="C82"/>
      <c r="D82"/>
      <c r="E82"/>
      <c r="F82"/>
      <c r="G82"/>
      <c r="H82"/>
      <c r="I82"/>
    </row>
    <row r="83" spans="1:9" ht="15" x14ac:dyDescent="0.25">
      <c r="A83"/>
      <c r="B83"/>
      <c r="C83"/>
      <c r="D83"/>
      <c r="E83"/>
      <c r="F83"/>
      <c r="G83"/>
      <c r="H83"/>
      <c r="I83"/>
    </row>
    <row r="84" spans="1:9" ht="15" x14ac:dyDescent="0.25">
      <c r="A84"/>
      <c r="B84"/>
      <c r="C84"/>
      <c r="D84"/>
      <c r="E84"/>
      <c r="F84"/>
      <c r="G84"/>
      <c r="H84"/>
      <c r="I84"/>
    </row>
    <row r="87" spans="1:9" ht="15" x14ac:dyDescent="0.25">
      <c r="A87" s="362" t="s">
        <v>83</v>
      </c>
      <c r="B87" s="349"/>
      <c r="C87" s="349"/>
      <c r="D87" s="349"/>
      <c r="E87" s="349"/>
      <c r="F87" s="349"/>
      <c r="G87" s="349"/>
      <c r="H87" s="349"/>
      <c r="I87" s="349"/>
    </row>
    <row r="88" spans="1:9" ht="15" x14ac:dyDescent="0.25">
      <c r="A88" s="362" t="s">
        <v>86</v>
      </c>
      <c r="B88" s="349"/>
      <c r="C88" s="349"/>
      <c r="D88" s="349"/>
      <c r="E88" s="349"/>
      <c r="F88" s="349"/>
      <c r="G88" s="349"/>
      <c r="H88" s="349"/>
      <c r="I88" s="349"/>
    </row>
    <row r="89" spans="1:9" x14ac:dyDescent="0.25">
      <c r="A89" s="350" t="s">
        <v>87</v>
      </c>
      <c r="B89" s="350"/>
      <c r="C89" s="350"/>
      <c r="D89" s="350"/>
      <c r="E89" s="350"/>
      <c r="F89" s="350"/>
      <c r="G89" s="350"/>
      <c r="H89" s="350"/>
      <c r="I89" s="350"/>
    </row>
    <row r="90" spans="1:9" x14ac:dyDescent="0.25">
      <c r="A90" s="350" t="s">
        <v>223</v>
      </c>
      <c r="B90" s="350"/>
      <c r="C90" s="350"/>
      <c r="D90" s="350"/>
      <c r="E90" s="350"/>
      <c r="F90" s="350"/>
      <c r="G90" s="350"/>
      <c r="H90" s="350"/>
      <c r="I90" s="350"/>
    </row>
    <row r="91" spans="1:9" x14ac:dyDescent="0.25">
      <c r="A91" s="67"/>
      <c r="B91" s="85" t="s">
        <v>46</v>
      </c>
      <c r="C91" s="84"/>
      <c r="D91" s="94" t="s">
        <v>82</v>
      </c>
      <c r="E91" s="86"/>
      <c r="F91" s="84"/>
      <c r="G91" s="54" t="s">
        <v>30</v>
      </c>
      <c r="H91" s="84"/>
      <c r="I91" s="1"/>
    </row>
    <row r="92" spans="1:9" x14ac:dyDescent="0.25">
      <c r="A92" s="90"/>
      <c r="B92" s="91" t="s">
        <v>224</v>
      </c>
      <c r="C92" s="357" t="s">
        <v>35</v>
      </c>
      <c r="D92" s="358" t="s">
        <v>36</v>
      </c>
      <c r="E92" s="358" t="s">
        <v>37</v>
      </c>
      <c r="F92" s="352" t="s">
        <v>47</v>
      </c>
      <c r="G92" s="352"/>
      <c r="H92" s="352"/>
      <c r="I92" s="352"/>
    </row>
    <row r="93" spans="1:9" ht="15.75" customHeight="1" x14ac:dyDescent="0.25">
      <c r="A93" s="360" t="s">
        <v>80</v>
      </c>
      <c r="B93" s="359" t="s">
        <v>81</v>
      </c>
      <c r="C93" s="357"/>
      <c r="D93" s="358"/>
      <c r="E93" s="358"/>
      <c r="F93" s="353" t="s">
        <v>39</v>
      </c>
      <c r="G93" s="354" t="s">
        <v>40</v>
      </c>
      <c r="H93" s="355" t="s">
        <v>41</v>
      </c>
      <c r="I93" s="356" t="s">
        <v>42</v>
      </c>
    </row>
    <row r="94" spans="1:9" ht="15.75" customHeight="1" x14ac:dyDescent="0.25">
      <c r="A94" s="361"/>
      <c r="B94" s="359"/>
      <c r="C94" s="357"/>
      <c r="D94" s="358"/>
      <c r="E94" s="358"/>
      <c r="F94" s="353"/>
      <c r="G94" s="354"/>
      <c r="H94" s="355"/>
      <c r="I94" s="356"/>
    </row>
    <row r="95" spans="1:9" x14ac:dyDescent="0.25">
      <c r="A95" s="32">
        <v>1</v>
      </c>
      <c r="B95" s="128" t="s">
        <v>184</v>
      </c>
      <c r="C95" s="28" t="s">
        <v>27</v>
      </c>
      <c r="D95" s="27" t="s">
        <v>33</v>
      </c>
      <c r="E95" s="221" t="s">
        <v>38</v>
      </c>
      <c r="F95" s="247">
        <v>3590</v>
      </c>
      <c r="G95" s="248">
        <v>1000</v>
      </c>
      <c r="H95" s="276">
        <v>1</v>
      </c>
      <c r="I95" s="227" t="s">
        <v>3</v>
      </c>
    </row>
    <row r="96" spans="1:9" x14ac:dyDescent="0.25">
      <c r="A96" s="32">
        <v>2</v>
      </c>
      <c r="B96" s="128" t="s">
        <v>181</v>
      </c>
      <c r="C96" s="28">
        <v>2012</v>
      </c>
      <c r="D96" s="27" t="s">
        <v>33</v>
      </c>
      <c r="E96" s="221" t="s">
        <v>38</v>
      </c>
      <c r="F96" s="72">
        <v>2820</v>
      </c>
      <c r="G96" s="219">
        <f>F96*1000/3590</f>
        <v>785.51532033426179</v>
      </c>
      <c r="H96" s="277">
        <v>2</v>
      </c>
      <c r="I96" s="246" t="s">
        <v>72</v>
      </c>
    </row>
    <row r="97" spans="1:9" x14ac:dyDescent="0.25">
      <c r="A97" s="32">
        <v>3</v>
      </c>
      <c r="B97" s="50" t="s">
        <v>191</v>
      </c>
      <c r="C97" s="28" t="s">
        <v>32</v>
      </c>
      <c r="D97" s="27" t="s">
        <v>225</v>
      </c>
      <c r="E97" s="194" t="s">
        <v>13</v>
      </c>
      <c r="F97" s="72">
        <v>2650</v>
      </c>
      <c r="G97" s="219">
        <f t="shared" ref="G97:G118" si="2">F97*1000/3590</f>
        <v>738.1615598885794</v>
      </c>
      <c r="H97" s="278">
        <v>3</v>
      </c>
      <c r="I97" s="229" t="s">
        <v>3</v>
      </c>
    </row>
    <row r="98" spans="1:9" x14ac:dyDescent="0.25">
      <c r="A98" s="32">
        <v>4</v>
      </c>
      <c r="B98" s="50" t="s">
        <v>193</v>
      </c>
      <c r="C98" s="28" t="s">
        <v>32</v>
      </c>
      <c r="D98" s="27" t="s">
        <v>225</v>
      </c>
      <c r="E98" s="194" t="s">
        <v>13</v>
      </c>
      <c r="F98" s="72">
        <v>2460</v>
      </c>
      <c r="G98" s="219">
        <f t="shared" si="2"/>
        <v>685.23676880222843</v>
      </c>
      <c r="H98" s="279">
        <v>4</v>
      </c>
      <c r="I98" s="229" t="s">
        <v>3</v>
      </c>
    </row>
    <row r="99" spans="1:9" x14ac:dyDescent="0.25">
      <c r="A99" s="32">
        <v>5</v>
      </c>
      <c r="B99" s="128" t="s">
        <v>198</v>
      </c>
      <c r="C99" s="28">
        <v>2014</v>
      </c>
      <c r="D99" s="27" t="s">
        <v>48</v>
      </c>
      <c r="E99" s="194" t="s">
        <v>38</v>
      </c>
      <c r="F99" s="72">
        <v>2320</v>
      </c>
      <c r="G99" s="219">
        <f t="shared" si="2"/>
        <v>646.23955431754871</v>
      </c>
      <c r="H99" s="280">
        <v>5</v>
      </c>
      <c r="I99" s="246" t="s">
        <v>72</v>
      </c>
    </row>
    <row r="100" spans="1:9" x14ac:dyDescent="0.25">
      <c r="A100" s="32">
        <v>6</v>
      </c>
      <c r="B100" s="50" t="s">
        <v>226</v>
      </c>
      <c r="C100" s="28" t="s">
        <v>27</v>
      </c>
      <c r="D100" s="27" t="s">
        <v>33</v>
      </c>
      <c r="E100" s="194" t="s">
        <v>14</v>
      </c>
      <c r="F100" s="72">
        <v>1890</v>
      </c>
      <c r="G100" s="219">
        <f t="shared" si="2"/>
        <v>526.46239554317549</v>
      </c>
      <c r="H100" s="281">
        <v>6</v>
      </c>
      <c r="I100" s="229" t="s">
        <v>17</v>
      </c>
    </row>
    <row r="101" spans="1:9" x14ac:dyDescent="0.25">
      <c r="A101" s="32">
        <v>7</v>
      </c>
      <c r="B101" s="50" t="s">
        <v>227</v>
      </c>
      <c r="C101" s="28" t="s">
        <v>25</v>
      </c>
      <c r="D101" s="27" t="s">
        <v>33</v>
      </c>
      <c r="E101" s="194" t="s">
        <v>14</v>
      </c>
      <c r="F101" s="72">
        <v>1440</v>
      </c>
      <c r="G101" s="219">
        <f t="shared" si="2"/>
        <v>401.11420612813373</v>
      </c>
      <c r="H101" s="281">
        <v>7</v>
      </c>
      <c r="I101" s="227" t="s">
        <v>17</v>
      </c>
    </row>
    <row r="102" spans="1:9" x14ac:dyDescent="0.25">
      <c r="A102" s="32">
        <v>8</v>
      </c>
      <c r="B102" s="50" t="s">
        <v>229</v>
      </c>
      <c r="C102" s="28" t="s">
        <v>28</v>
      </c>
      <c r="D102" s="27" t="s">
        <v>230</v>
      </c>
      <c r="E102" s="195" t="s">
        <v>13</v>
      </c>
      <c r="F102" s="72">
        <v>1270</v>
      </c>
      <c r="G102" s="219">
        <f t="shared" si="2"/>
        <v>353.76044568245123</v>
      </c>
      <c r="H102" s="281">
        <v>8</v>
      </c>
      <c r="I102" s="229" t="s">
        <v>3</v>
      </c>
    </row>
    <row r="103" spans="1:9" x14ac:dyDescent="0.25">
      <c r="A103" s="32">
        <v>9</v>
      </c>
      <c r="B103" s="128" t="s">
        <v>231</v>
      </c>
      <c r="C103" s="28">
        <v>2011</v>
      </c>
      <c r="D103" s="27" t="s">
        <v>33</v>
      </c>
      <c r="E103" s="221" t="s">
        <v>38</v>
      </c>
      <c r="F103" s="72">
        <v>1250</v>
      </c>
      <c r="G103" s="219">
        <f t="shared" si="2"/>
        <v>348.18941504178275</v>
      </c>
      <c r="H103" s="281">
        <v>9</v>
      </c>
      <c r="I103" s="229" t="s">
        <v>72</v>
      </c>
    </row>
    <row r="104" spans="1:9" x14ac:dyDescent="0.25">
      <c r="A104" s="32">
        <v>10</v>
      </c>
      <c r="B104" s="128" t="s">
        <v>204</v>
      </c>
      <c r="C104" s="28">
        <v>2013</v>
      </c>
      <c r="D104" s="27" t="s">
        <v>33</v>
      </c>
      <c r="E104" s="221" t="s">
        <v>38</v>
      </c>
      <c r="F104" s="72">
        <v>1180</v>
      </c>
      <c r="G104" s="219">
        <f t="shared" si="2"/>
        <v>328.69080779944289</v>
      </c>
      <c r="H104" s="281">
        <v>10</v>
      </c>
      <c r="I104" s="227" t="s">
        <v>72</v>
      </c>
    </row>
    <row r="105" spans="1:9" x14ac:dyDescent="0.25">
      <c r="A105" s="32">
        <v>11</v>
      </c>
      <c r="B105" s="50" t="s">
        <v>189</v>
      </c>
      <c r="C105" s="28" t="s">
        <v>27</v>
      </c>
      <c r="D105" s="27" t="s">
        <v>33</v>
      </c>
      <c r="E105" s="195" t="s">
        <v>13</v>
      </c>
      <c r="F105" s="72">
        <v>1030</v>
      </c>
      <c r="G105" s="219">
        <f t="shared" si="2"/>
        <v>286.90807799442899</v>
      </c>
      <c r="H105" s="281">
        <v>11</v>
      </c>
      <c r="I105" s="229" t="s">
        <v>3</v>
      </c>
    </row>
    <row r="106" spans="1:9" ht="16.5" thickBot="1" x14ac:dyDescent="0.3">
      <c r="A106" s="32">
        <v>12</v>
      </c>
      <c r="B106" s="62" t="s">
        <v>233</v>
      </c>
      <c r="C106" s="60" t="s">
        <v>25</v>
      </c>
      <c r="D106" s="100" t="s">
        <v>33</v>
      </c>
      <c r="E106" s="249" t="s">
        <v>14</v>
      </c>
      <c r="F106" s="222">
        <v>990</v>
      </c>
      <c r="G106" s="232">
        <f t="shared" si="2"/>
        <v>275.76601671309191</v>
      </c>
      <c r="H106" s="282">
        <v>12</v>
      </c>
      <c r="I106" s="233" t="s">
        <v>17</v>
      </c>
    </row>
    <row r="107" spans="1:9" ht="16.5" thickTop="1" x14ac:dyDescent="0.25">
      <c r="A107" s="32">
        <v>13</v>
      </c>
      <c r="B107" s="224" t="s">
        <v>206</v>
      </c>
      <c r="C107" s="28" t="s">
        <v>32</v>
      </c>
      <c r="D107" s="97" t="s">
        <v>33</v>
      </c>
      <c r="E107" s="250" t="s">
        <v>38</v>
      </c>
      <c r="F107" s="134">
        <v>980</v>
      </c>
      <c r="G107" s="236">
        <f t="shared" si="2"/>
        <v>272.98050139275767</v>
      </c>
      <c r="H107" s="244"/>
      <c r="I107" s="237" t="s">
        <v>72</v>
      </c>
    </row>
    <row r="108" spans="1:9" x14ac:dyDescent="0.25">
      <c r="A108" s="32">
        <v>14</v>
      </c>
      <c r="B108" s="50" t="s">
        <v>234</v>
      </c>
      <c r="C108" s="28" t="s">
        <v>235</v>
      </c>
      <c r="D108" s="27" t="s">
        <v>33</v>
      </c>
      <c r="E108" s="194" t="s">
        <v>14</v>
      </c>
      <c r="F108" s="72">
        <v>950</v>
      </c>
      <c r="G108" s="219">
        <f t="shared" si="2"/>
        <v>264.62395543175489</v>
      </c>
      <c r="H108" s="89"/>
      <c r="I108" s="229" t="s">
        <v>17</v>
      </c>
    </row>
    <row r="109" spans="1:9" x14ac:dyDescent="0.25">
      <c r="A109" s="32">
        <v>15</v>
      </c>
      <c r="B109" s="50" t="s">
        <v>195</v>
      </c>
      <c r="C109" s="28" t="s">
        <v>32</v>
      </c>
      <c r="D109" s="27" t="s">
        <v>225</v>
      </c>
      <c r="E109" s="194" t="s">
        <v>10</v>
      </c>
      <c r="F109" s="72">
        <v>900</v>
      </c>
      <c r="G109" s="219">
        <f t="shared" si="2"/>
        <v>250.69637883008357</v>
      </c>
      <c r="H109" s="89"/>
      <c r="I109" s="229" t="s">
        <v>20</v>
      </c>
    </row>
    <row r="110" spans="1:9" x14ac:dyDescent="0.25">
      <c r="A110" s="32">
        <v>16</v>
      </c>
      <c r="B110" s="50" t="s">
        <v>200</v>
      </c>
      <c r="C110" s="28" t="s">
        <v>25</v>
      </c>
      <c r="D110" s="27" t="s">
        <v>33</v>
      </c>
      <c r="E110" s="195" t="s">
        <v>10</v>
      </c>
      <c r="F110" s="72">
        <v>790</v>
      </c>
      <c r="G110" s="219">
        <f t="shared" si="2"/>
        <v>220.0557103064067</v>
      </c>
      <c r="H110" s="89"/>
      <c r="I110" s="229" t="s">
        <v>20</v>
      </c>
    </row>
    <row r="111" spans="1:9" x14ac:dyDescent="0.25">
      <c r="A111" s="32">
        <v>17</v>
      </c>
      <c r="B111" s="50" t="s">
        <v>236</v>
      </c>
      <c r="C111" s="28" t="s">
        <v>25</v>
      </c>
      <c r="D111" s="27" t="s">
        <v>33</v>
      </c>
      <c r="E111" s="194" t="s">
        <v>14</v>
      </c>
      <c r="F111" s="72">
        <v>790</v>
      </c>
      <c r="G111" s="219">
        <f t="shared" si="2"/>
        <v>220.0557103064067</v>
      </c>
      <c r="H111" s="89"/>
      <c r="I111" s="229" t="s">
        <v>17</v>
      </c>
    </row>
    <row r="112" spans="1:9" x14ac:dyDescent="0.25">
      <c r="A112" s="32">
        <v>18</v>
      </c>
      <c r="B112" s="50" t="s">
        <v>237</v>
      </c>
      <c r="C112" s="28" t="s">
        <v>235</v>
      </c>
      <c r="D112" s="27" t="s">
        <v>33</v>
      </c>
      <c r="E112" s="194" t="s">
        <v>14</v>
      </c>
      <c r="F112" s="72">
        <v>790</v>
      </c>
      <c r="G112" s="219">
        <f t="shared" si="2"/>
        <v>220.0557103064067</v>
      </c>
      <c r="H112" s="89"/>
      <c r="I112" s="229" t="s">
        <v>17</v>
      </c>
    </row>
    <row r="113" spans="1:9" x14ac:dyDescent="0.25">
      <c r="A113" s="32">
        <v>19</v>
      </c>
      <c r="B113" s="50" t="s">
        <v>238</v>
      </c>
      <c r="C113" s="28" t="s">
        <v>32</v>
      </c>
      <c r="D113" s="27" t="s">
        <v>33</v>
      </c>
      <c r="E113" s="221" t="s">
        <v>38</v>
      </c>
      <c r="F113" s="72">
        <v>790</v>
      </c>
      <c r="G113" s="219">
        <f t="shared" si="2"/>
        <v>220.0557103064067</v>
      </c>
      <c r="H113" s="89"/>
      <c r="I113" s="246" t="s">
        <v>72</v>
      </c>
    </row>
    <row r="114" spans="1:9" x14ac:dyDescent="0.25">
      <c r="A114" s="32">
        <v>20</v>
      </c>
      <c r="B114" s="50" t="s">
        <v>239</v>
      </c>
      <c r="C114" s="28" t="s">
        <v>27</v>
      </c>
      <c r="D114" s="27" t="s">
        <v>33</v>
      </c>
      <c r="E114" s="195" t="s">
        <v>14</v>
      </c>
      <c r="F114" s="72">
        <v>760</v>
      </c>
      <c r="G114" s="219">
        <f t="shared" si="2"/>
        <v>211.69916434540389</v>
      </c>
      <c r="H114" s="89"/>
      <c r="I114" s="229" t="s">
        <v>17</v>
      </c>
    </row>
    <row r="115" spans="1:9" x14ac:dyDescent="0.25">
      <c r="A115" s="32">
        <v>21</v>
      </c>
      <c r="B115" s="50" t="s">
        <v>240</v>
      </c>
      <c r="C115" s="28"/>
      <c r="D115" s="27" t="s">
        <v>33</v>
      </c>
      <c r="E115" s="221" t="s">
        <v>38</v>
      </c>
      <c r="F115" s="72">
        <v>730</v>
      </c>
      <c r="G115" s="219">
        <f t="shared" si="2"/>
        <v>203.34261838440111</v>
      </c>
      <c r="H115" s="89"/>
      <c r="I115" s="246" t="s">
        <v>72</v>
      </c>
    </row>
    <row r="116" spans="1:9" x14ac:dyDescent="0.25">
      <c r="A116" s="32">
        <v>22</v>
      </c>
      <c r="B116" s="50" t="s">
        <v>197</v>
      </c>
      <c r="C116" s="28" t="s">
        <v>27</v>
      </c>
      <c r="D116" s="27" t="s">
        <v>33</v>
      </c>
      <c r="E116" s="195" t="s">
        <v>10</v>
      </c>
      <c r="F116" s="72">
        <v>520</v>
      </c>
      <c r="G116" s="219">
        <f t="shared" si="2"/>
        <v>144.84679665738162</v>
      </c>
      <c r="H116" s="89"/>
      <c r="I116" s="229" t="s">
        <v>20</v>
      </c>
    </row>
    <row r="117" spans="1:9" x14ac:dyDescent="0.25">
      <c r="A117" s="32">
        <v>23</v>
      </c>
      <c r="B117" s="50" t="s">
        <v>241</v>
      </c>
      <c r="C117" s="28" t="s">
        <v>235</v>
      </c>
      <c r="D117" s="27" t="s">
        <v>33</v>
      </c>
      <c r="E117" s="195" t="s">
        <v>10</v>
      </c>
      <c r="F117" s="72">
        <v>410</v>
      </c>
      <c r="G117" s="219">
        <f t="shared" si="2"/>
        <v>114.20612813370474</v>
      </c>
      <c r="H117" s="89"/>
      <c r="I117" s="229" t="s">
        <v>20</v>
      </c>
    </row>
    <row r="118" spans="1:9" x14ac:dyDescent="0.25">
      <c r="A118" s="32">
        <v>24</v>
      </c>
      <c r="B118" s="50" t="s">
        <v>242</v>
      </c>
      <c r="C118" s="28" t="s">
        <v>28</v>
      </c>
      <c r="D118" s="27" t="s">
        <v>230</v>
      </c>
      <c r="E118" s="195" t="s">
        <v>10</v>
      </c>
      <c r="F118" s="72">
        <v>380</v>
      </c>
      <c r="G118" s="219">
        <f t="shared" si="2"/>
        <v>105.84958217270194</v>
      </c>
      <c r="H118" s="89"/>
      <c r="I118" s="227" t="s">
        <v>20</v>
      </c>
    </row>
  </sheetData>
  <sortState ref="B52:G53">
    <sortCondition descending="1" ref="F52:F53"/>
  </sortState>
  <mergeCells count="42">
    <mergeCell ref="I93:I94"/>
    <mergeCell ref="A49:A51"/>
    <mergeCell ref="F49:I49"/>
    <mergeCell ref="F50:F51"/>
    <mergeCell ref="C49:C51"/>
    <mergeCell ref="D49:D51"/>
    <mergeCell ref="E49:E51"/>
    <mergeCell ref="G50:G51"/>
    <mergeCell ref="H50:H51"/>
    <mergeCell ref="I50:I51"/>
    <mergeCell ref="B93:B94"/>
    <mergeCell ref="A93:A94"/>
    <mergeCell ref="E92:E94"/>
    <mergeCell ref="F92:I92"/>
    <mergeCell ref="F93:F94"/>
    <mergeCell ref="G93:G94"/>
    <mergeCell ref="H93:H94"/>
    <mergeCell ref="B50:B51"/>
    <mergeCell ref="A89:I89"/>
    <mergeCell ref="A90:I90"/>
    <mergeCell ref="C92:C94"/>
    <mergeCell ref="D92:D94"/>
    <mergeCell ref="A87:I87"/>
    <mergeCell ref="A88:I88"/>
    <mergeCell ref="A47:I47"/>
    <mergeCell ref="A6:A8"/>
    <mergeCell ref="F6:I6"/>
    <mergeCell ref="F7:F8"/>
    <mergeCell ref="G7:G8"/>
    <mergeCell ref="H7:H8"/>
    <mergeCell ref="I7:I8"/>
    <mergeCell ref="C6:C8"/>
    <mergeCell ref="D6:D8"/>
    <mergeCell ref="E6:E8"/>
    <mergeCell ref="B7:B8"/>
    <mergeCell ref="A1:I1"/>
    <mergeCell ref="A44:I44"/>
    <mergeCell ref="A45:I45"/>
    <mergeCell ref="A46:I46"/>
    <mergeCell ref="A2:I2"/>
    <mergeCell ref="A3:I3"/>
    <mergeCell ref="A4:I4"/>
  </mergeCells>
  <hyperlinks>
    <hyperlink ref="B15" r:id="rId1" display="https://www.iwwfed-ea.org/cableski/rl2025/wbw/index.php?skier=GER842000565"/>
    <hyperlink ref="I15" r:id="rId2" tooltip="Biber Cup II_x000d_Kirchheim_x000d_28.06.2025_x000d_Coeff:0,80 - Level:0,00" display="https://www.iwwfed-ea.org/cableski/25GER010/"/>
    <hyperlink ref="B16" r:id="rId3" display="https://www.iwwfed-ea.org/cableski/rl2025/wbw/index.php?skier=GER652001606"/>
    <hyperlink ref="I16" r:id="rId4" tooltip="Slovak Cableski Open Kosice 2025_x000d_Kosice_x000d_20.07.2025_x000d_Coeff:0,80 - Level:0,00" display="https://www.iwwfed-ea.org/cableski/25SVK001/"/>
    <hyperlink ref="B13" r:id="rId5" display="https://www.iwwfed-ea.org/cableski/rl2025/wbw/index.php?skier=POL442001322"/>
    <hyperlink ref="I13" r:id="rId6" tooltip="GPX of Poland_x000d_Wake Zone Stawiki, Cableski_x000d_07.09.2025_x000d_Coeff:0,60 - Level:0,00" display="https://www.iwwfed-ea.org/cableski/25POL005/"/>
    <hyperlink ref="B20" r:id="rId7" display="https://www.iwwfed-ea.org/cableski/rl2025/wbw/index.php?skier=GER942001661"/>
    <hyperlink ref="I20" r:id="rId8" tooltip="Deutsche Meisterschaft &amp; Dutch Championships_x000d_Alfsee Rieste_x000d_14.09.2025_x000d_Coeff:0,70 - Level:0,00" display="https://www.iwwfed-ea.org/cableski/25GER001/"/>
    <hyperlink ref="B19" r:id="rId9" display="https://www.iwwfed-ea.org/cableski/rl2025/wbw/index.php?skier=POL792000987"/>
    <hyperlink ref="I19" r:id="rId10" tooltip="European Cable-ski  Age Categories Championships_x000d_Beckum TwinCable_x000d_28.09.2025_x000d_Coeff:0,60 - Level:0,00" display="https://www.iwwfed-ea.org/cableski/25EURO13/"/>
    <hyperlink ref="B27" r:id="rId11" display="https://www.iwwfed-ea.org/cableski/rl2025/wbw/index.php?skier=SVK182001460"/>
    <hyperlink ref="I27" r:id="rId12" tooltip="Slovak Cableski Open National Championships_x000d_Kosice_x000d_30.08.2025_x000d_Coeff:0,70 - Level:0,00" display="https://www.iwwfed-ea.org/cableski/25SVK008/"/>
    <hyperlink ref="B18" r:id="rId13" display="https://www.iwwfed-ea.org/cableski/rl2025/wbw/index.php?skier=POL642023302"/>
    <hyperlink ref="I18" r:id="rId14" tooltip="Biber Cup II_x000d_Kirchheim_x000d_28.06.2025_x000d_Coeff:0,80 - Level:0,00" display="https://www.iwwfed-ea.org/cableski/25GER010/"/>
    <hyperlink ref="B25" r:id="rId15" display="https://www.iwwfed-ea.org/cableski/rl2025/wbw/index.php?skier=POL512009403"/>
    <hyperlink ref="I25" r:id="rId16" tooltip="GPX of Poland_x000d_Wake Zone Stawiki, Cableski_x000d_07.09.2025_x000d_Coeff:0,60 - Level:0,00" display="https://www.iwwfed-ea.org/cableski/25POL005/"/>
    <hyperlink ref="B22" r:id="rId17" display="https://www.iwwfed-ea.org/cableski/rl2025/wbw/index.php?skier=GER682001605"/>
    <hyperlink ref="I22" r:id="rId18" tooltip="European Cable-ski  Age Categories Championships_x000d_Beckum TwinCable_x000d_28.09.2025_x000d_Coeff:0,60 - Level:0,00" display="https://www.iwwfed-ea.org/cableski/25EURO13/"/>
    <hyperlink ref="B12" r:id="rId19" display="https://www.iwwfed-ea.org/cableski/rl2025/wbw/index.php?skier=SVK072001011"/>
    <hyperlink ref="I12" r:id="rId20" tooltip="Slovak Cableski Open Kosice 2025_x000d_Kosice_x000d_20.07.2025_x000d_Coeff:0,80 - Level:0,00" display="https://www.iwwfed-ea.org/cableski/25SVK001/"/>
    <hyperlink ref="B29" r:id="rId21" display="https://www.iwwfed-ea.org/cableski/rl2025/wbw/index.php?skier=GER712001604"/>
    <hyperlink ref="I29" r:id="rId22" tooltip="Deutsche Meisterschaft &amp; Dutch Championships_x000d_Alfsee Rieste_x000d_14.09.2025_x000d_Coeff:0,70 - Level:0,00" display="https://www.iwwfed-ea.org/cableski/25GER001/"/>
    <hyperlink ref="B23" r:id="rId23" display="https://www.iwwfed-ea.org/cableski/rl2025/wbw/index.php?skier=GER972001660"/>
    <hyperlink ref="I23" r:id="rId24" tooltip="international Auerbrau-Cup 2025_x000d_Wasserski Club Kiefersfelden-Rosenheim_x000d_22.06.2025_x000d_Coeff:0,60 - Level:0,00" display="https://www.iwwfed-ea.org/cableski/25GER012/"/>
    <hyperlink ref="B10" r:id="rId25" display="https://www.iwwfed-ea.org/cableski/rl2025/wbw/index.php?skier=IWF100200008"/>
    <hyperlink ref="B28" r:id="rId26" display="https://www.iwwfed-ea.org/cableski/rl2025/wbw/index.php?skier=GER952000044"/>
    <hyperlink ref="I28" r:id="rId27" tooltip="Austrian Open Cableski_x000d_Au-See Asten, Cableski_x000d_27.07.2025_x000d_Coeff:0,80 - Level:0,00" display="https://www.iwwfed-ea.org/cableski/25AUT008/"/>
    <hyperlink ref="B9" r:id="rId28" display="https://www.iwwfed-ea.org/cableski/rl2025/wbw/index.php?skier=IWF100200002"/>
    <hyperlink ref="B33" r:id="rId29" display="https://www.iwwfed-ea.org/cableski/rl2025/wbw/index.php?skier=GER022000657"/>
    <hyperlink ref="B17" r:id="rId30" display="https://www.iwwfed-ea.org/cableski/rl2025/wbw/index.php?skier=SVK832001600"/>
    <hyperlink ref="I17" r:id="rId31" tooltip="Slovak Cableski Open Kosice 2025_x000d_Kosice_x000d_20.07.2025_x000d_Coeff:0,80 - Level:0,00" display="https://www.iwwfed-ea.org/cableski/25SVK001/"/>
    <hyperlink ref="B11" r:id="rId32" display="https://www.iwwfed-ea.org/cableski/rl2025/wbw/index.php?skier=IWF100200007"/>
    <hyperlink ref="B21" r:id="rId33" display="https://www.iwwfed-ea.org/cableski/rl2025/wbw/index.php?skier=SVK262016654"/>
    <hyperlink ref="I21" r:id="rId34" tooltip="Slovak Cableski Open Kosice 2025_x000d_Kosice_x000d_20.07.2025_x000d_Coeff:0,80 - Level:0,00" display="https://www.iwwfed-ea.org/cableski/25SVK001/"/>
    <hyperlink ref="B32" r:id="rId35" display="https://www.iwwfed-ea.org/cableski/rl2025/wbw/index.php?skier=GER982016368"/>
    <hyperlink ref="I32" r:id="rId36" tooltip="international Auerbrau-Cup 2025_x000d_Wasserski Club Kiefersfelden-Rosenheim_x000d_22.06.2025_x000d_Coeff:0,60 - Level:0,00" display="https://www.iwwfed-ea.org/cableski/25GER012/"/>
    <hyperlink ref="B14" r:id="rId37" display="https://www.iwwfed-ea.org/cableski/rl2025/wbw/index.php?skier=IWF100200025"/>
    <hyperlink ref="B26" r:id="rId38" display="https://www.iwwfed-ea.org/cableski/rl2025/wbw/index.php?skier=SVK642001186"/>
    <hyperlink ref="I26" r:id="rId39" tooltip="Slovak Cableski Open Kosice 2025_x000d_Kosice_x000d_20.07.2025_x000d_Coeff:0,80 - Level:0,00" display="https://www.iwwfed-ea.org/cableski/25SVK001/"/>
    <hyperlink ref="B34" r:id="rId40" display="https://www.iwwfed-ea.org/cableski/rl2025/wbw/index.php?skier=SVK782001634"/>
    <hyperlink ref="I34" r:id="rId41" tooltip="Slovak Cableski Open Kosice 2025_x000d_Kosice_x000d_20.07.2025_x000d_Coeff:0,80 - Level:0,00" display="https://www.iwwfed-ea.org/cableski/25SVK001/"/>
    <hyperlink ref="B35" r:id="rId42" display="https://www.iwwfed-ea.org/cableski/rl2025/wbw/index.php?skier=SVK562001415"/>
    <hyperlink ref="I35" r:id="rId43" tooltip="European Cable-ski  Open Championships_x000d_Beckum TwinCable_x000d_28.09.2025_x000d_Coeff:0,60 - Level:0,00" display="https://www.iwwfed-ea.org/cableski/25EURO14/"/>
    <hyperlink ref="B30" r:id="rId44" display="https://www.iwwfed-ea.org/cableski/rl2025/wbw/index.php?skier=GER652000733"/>
    <hyperlink ref="I30" r:id="rId45" tooltip="Austrian Open Cableski_x000d_Au-See Asten, Cableski_x000d_27.07.2025_x000d_Coeff:0,80 - Level:0,00" display="https://www.iwwfed-ea.org/cableski/25AUT008/"/>
    <hyperlink ref="B37" r:id="rId46" display="https://www.iwwfed-ea.org/cableski/rl2025/wbw/index.php?skier=POL032023969"/>
    <hyperlink ref="I37" r:id="rId47" tooltip="Mistrzostwa Polski za wyciagiem_x000d_Wake Zone Stawiki, Cableski_x000d_07.09.2025_x000d_Coeff:0,50 - Level:0,00" display="https://www.iwwfed-ea.org/cableski/25POL006/"/>
    <hyperlink ref="B24" r:id="rId48" display="https://www.iwwfed-ea.org/cableski/rl2025/wbw/index.php?skier=IWF100200005"/>
    <hyperlink ref="B38" r:id="rId49" display="https://www.iwwfed-ea.org/cableski/rl2025/wbw/index.php?skier=POL862008874"/>
    <hyperlink ref="I38" r:id="rId50" tooltip="Mistrzostwa Polski za wyciagiem_x000d_Wake Zone Stawiki, Cableski_x000d_07.09.2025_x000d_Coeff:0,50 - Level:0,00" display="https://www.iwwfed-ea.org/cableski/25POL006/"/>
    <hyperlink ref="B36" r:id="rId51" display="https://www.iwwfed-ea.org/cableski/rl2025/wbw/index.php?skier=IWF100200032"/>
    <hyperlink ref="I36" r:id="rId52" tooltip="European Cable-ski  Age Categories Championships_x000d_Beckum TwinCable_x000d_28.09.2025_x000d_Coeff:0,60 - Level:0,00" display="https://www.iwwfed-ea.org/cableski/25EURO13/"/>
    <hyperlink ref="I33" r:id="rId53" tooltip="European Cable-ski  Age Categories Championships_x000d_Beckum TwinCable_x000d_28.09.2025_x000d_Coeff:0,60 - Level:0,00" display="https://www.iwwfed-ea.org/cableski/25EURO13/"/>
    <hyperlink ref="B54" r:id="rId54" display="https://www.iwwfed-ea.org/cableski/rl2025/wbw/index.php?skier=GER942001661"/>
    <hyperlink ref="I54" r:id="rId55" tooltip="Deutsche Meisterschaft &amp; Dutch Championships_x000d_Alfsee Rieste_x000d_14.09.2025_x000d_Coeff:0,70 - Level:0,00" display="https://www.iwwfed-ea.org/cableski/25GER001/"/>
    <hyperlink ref="B55" r:id="rId56" display="https://www.iwwfed-ea.org/cableski/rl2025/wbw/index.php?skier=GER682001605"/>
    <hyperlink ref="I55" r:id="rId57" tooltip="European Cable-ski  Age Categories Championships_x000d_Beckum TwinCable_x000d_28.09.2025_x000d_Coeff:0,60 - Level:0,00" display="https://www.iwwfed-ea.org/cableski/25EURO13/"/>
    <hyperlink ref="B57" r:id="rId58" display="https://www.iwwfed-ea.org/cableski/rl2025/wbw/index.php?skier=GER712001604"/>
    <hyperlink ref="I57" r:id="rId59" tooltip="Deutsche Meisterschaft &amp; Dutch Championships_x000d_Alfsee Rieste_x000d_14.09.2025_x000d_Coeff:0,70 - Level:0,00" display="https://www.iwwfed-ea.org/cableski/25GER001/"/>
    <hyperlink ref="B56" r:id="rId60" display="https://www.iwwfed-ea.org/cableski/rl2025/wbw/index.php?skier=GER972001660"/>
    <hyperlink ref="I56" r:id="rId61" tooltip="international Auerbrau-Cup 2025_x000d_Wasserski Club Kiefersfelden-Rosenheim_x000d_22.06.2025_x000d_Coeff:0,60 - Level:0,00" display="https://www.iwwfed-ea.org/cableski/25GER012/"/>
    <hyperlink ref="B53" r:id="rId62" display="https://www.iwwfed-ea.org/cableski/rl2025/wbw/index.php?skier=SVK832001600"/>
    <hyperlink ref="I53" r:id="rId63" tooltip="Slovak Cableski Open Kosice 2025_x000d_Kosice_x000d_20.07.2025_x000d_Coeff:0,80 - Level:0,00" display="https://www.iwwfed-ea.org/cableski/25SVK001/"/>
    <hyperlink ref="B60" r:id="rId64" display="https://www.iwwfed-ea.org/cableski/rl2025/wbw/index.php?skier=GER912001662"/>
    <hyperlink ref="I60" r:id="rId65" tooltip="international Auerbrau-Cup 2025_x000d_Wasserski Club Kiefersfelden-Rosenheim_x000d_22.06.2025_x000d_Coeff:0,60 - Level:0,00" display="https://www.iwwfed-ea.org/cableski/25GER012/"/>
    <hyperlink ref="B63" r:id="rId66" display="https://www.iwwfed-ea.org/cableski/rl2025/wbw/index.php?skier=GER982016635"/>
    <hyperlink ref="B62" r:id="rId67" display="https://www.iwwfed-ea.org/cableski/rl2025/wbw/index.php?skier=GER982016443"/>
    <hyperlink ref="I62" r:id="rId68" tooltip="European Cable-ski  Age Categories Championships_x000d_Beckum TwinCable_x000d_28.09.2025_x000d_Coeff:0,60 - Level:0,00" display="https://www.iwwfed-ea.org/cableski/25EURO13/"/>
    <hyperlink ref="B77" r:id="rId69" display="https://www.iwwfed-ea.org/cableski/rl2025/wbw/index.php?skier=SVK982018330"/>
    <hyperlink ref="I77" r:id="rId70" tooltip="Slovak Cableski Juniors &amp; Open National Championsh_x000d_Kosice_x000d_29.08.2025_x000d_Coeff:0,70 - Level:0,00" display="https://www.iwwfed-ea.org/cableski/25SVK002/"/>
    <hyperlink ref="B59" r:id="rId71" display="https://www.iwwfed-ea.org/cableski/rl2025/wbw/index.php?skier=POL032023969"/>
    <hyperlink ref="I59" r:id="rId72" tooltip="Mistrzostwa Polski za wyciagiem_x000d_Wake Zone Stawiki, Cableski_x000d_07.09.2025_x000d_Coeff:0,50 - Level:0,00" display="https://www.iwwfed-ea.org/cableski/25POL006/"/>
    <hyperlink ref="B78" r:id="rId73" display="https://www.iwwfed-ea.org/cableski/rl2025/wbw/index.php?skier=SVK982018288"/>
    <hyperlink ref="I78" r:id="rId74" tooltip="Slovak Cableski Juniors &amp; Open National Championsh_x000d_Kosice_x000d_29.08.2025_x000d_Coeff:0,70 - Level:0,00" display="https://www.iwwfed-ea.org/cableski/25SVK002/"/>
    <hyperlink ref="B67" r:id="rId75" display="https://www.iwwfed-ea.org/cableski/rl2025/wbw/index.php?skier=GER982016481"/>
    <hyperlink ref="I67" r:id="rId76" tooltip="Deutsche Meisterschaft &amp; Dutch Championships_x000d_Alfsee Rieste_x000d_14.09.2025_x000d_Coeff:0,70 - Level:0,00" display="https://www.iwwfed-ea.org/cableski/25GER001/"/>
    <hyperlink ref="B58" r:id="rId77" display="https://www.iwwfed-ea.org/cableski/rl2025/wbw/index.php?skier=IWF100200032"/>
    <hyperlink ref="I58" r:id="rId78" tooltip="European Cable-ski  Age Categories Championships_x000d_Beckum TwinCable_x000d_28.09.2025_x000d_Coeff:0,60 - Level:0,00" display="https://www.iwwfed-ea.org/cableski/25EURO13/"/>
    <hyperlink ref="B79" r:id="rId79" display="https://www.iwwfed-ea.org/cableski/rl2025/wbw/index.php?skier=SVK982018329"/>
    <hyperlink ref="I79" r:id="rId80" tooltip="Slovak Cableski Juniors &amp; Open National Championsh_x000d_Kosice_x000d_29.08.2025_x000d_Coeff:0,70 - Level:0,00" display="https://www.iwwfed-ea.org/cableski/25SVK002/"/>
    <hyperlink ref="B69" r:id="rId81" display="https://www.iwwfed-ea.org/cableski/rl2025/wbw/index.php?skier=GER982016447"/>
    <hyperlink ref="I69" r:id="rId82" tooltip="European Cable-ski  Age Categories Championships_x000d_Beckum TwinCable_x000d_28.09.2025_x000d_Coeff:0,60 - Level:0,00" display="https://www.iwwfed-ea.org/cableski/25EURO13/"/>
    <hyperlink ref="B65" r:id="rId83" display="https://www.iwwfed-ea.org/cableski/rl2025/wbw/index.php?skier=POL982020542"/>
    <hyperlink ref="I65" r:id="rId84" tooltip="Mistrzostwa Polski za wyciagiem_x000d_Wake Zone Stawiki, Cableski_x000d_07.09.2025_x000d_Coeff:0,50 - Level:0,00" display="https://www.iwwfed-ea.org/cableski/25POL006/"/>
    <hyperlink ref="B73" r:id="rId85" display="https://www.iwwfed-ea.org/cableski/rl2025/wbw/index.php?skier=GER982016473"/>
    <hyperlink ref="I73" r:id="rId86" tooltip="European Cable-ski  Age Categories Championships_x000d_Beckum TwinCable_x000d_28.09.2025_x000d_Coeff:0,60 - Level:0,00" display="https://www.iwwfed-ea.org/cableski/25EURO13/"/>
    <hyperlink ref="B71" r:id="rId87" display="https://www.iwwfed-ea.org/cableski/rl2025/wbw/index.php?skier=POL982020551"/>
    <hyperlink ref="I71" r:id="rId88" tooltip="Mistrzostwa Polski za wyciagiem_x000d_Wake Zone Stawiki, Cableski_x000d_07.09.2025_x000d_Coeff:0,50 - Level:0,00" display="https://www.iwwfed-ea.org/cableski/25POL006/"/>
    <hyperlink ref="B66" r:id="rId89" display="https://www.iwwfed-ea.org/cableski/rl2025/wbw/index.php?skier=POL982020579"/>
    <hyperlink ref="I66" r:id="rId90" tooltip="Mistrzostwa Polski za wyciagiem_x000d_Wake Zone Stawiki, Cableski_x000d_07.09.2025_x000d_Coeff:0,50 - Level:0,00" display="https://www.iwwfed-ea.org/cableski/25POL006/"/>
    <hyperlink ref="B68" r:id="rId91" display="https://www.iwwfed-ea.org/cableski/rl2025/wbw/index.php?skier=POL242001555"/>
    <hyperlink ref="I68" r:id="rId92" tooltip="Mistrzostwa Polski za wyciagiem_x000d_Wake Zone Stawiki, Cableski_x000d_07.09.2025_x000d_Coeff:0,50 - Level:0,00" display="https://www.iwwfed-ea.org/cableski/25POL006/"/>
    <hyperlink ref="B74" r:id="rId93" display="https://www.iwwfed-ea.org/cableski/rl2025/wbw/index.php?skier=POL982020566"/>
    <hyperlink ref="I74" r:id="rId94" tooltip="Mistrzostwa Polski za wyciagiem_x000d_Wake Zone Stawiki, Cableski_x000d_07.09.2025_x000d_Coeff:0,50 - Level:0,00" display="https://www.iwwfed-ea.org/cableski/25POL006/"/>
    <hyperlink ref="B76" r:id="rId95" display="https://www.iwwfed-ea.org/cableski/rl2025/wbw/index.php?skier=POL982020559"/>
    <hyperlink ref="I76" r:id="rId96" tooltip="Mistrzostwa Polski za wyciagiem_x000d_Wake Zone Stawiki, Cableski_x000d_07.09.2025_x000d_Coeff:0,50 - Level:0,00" display="https://www.iwwfed-ea.org/cableski/25POL006/"/>
    <hyperlink ref="B80" r:id="rId97" display="https://www.iwwfed-ea.org/cableski/rl2025/wbw/index.php?skier=POL982020614"/>
    <hyperlink ref="I80" r:id="rId98" tooltip="Mistrzostwa Polski za wyciagiem_x000d_Wake Zone Stawiki, Cableski_x000d_07.09.2025_x000d_Coeff:0,50 - Level:0,00" display="https://www.iwwfed-ea.org/cableski/25POL006/"/>
    <hyperlink ref="B81" r:id="rId99" display="https://www.iwwfed-ea.org/cableski/rl2025/wbw/index.php?skier=POL982020594"/>
    <hyperlink ref="I81" r:id="rId100" tooltip="Mistrzostwa Polski za wyciagiem_x000d_Wake Zone Stawiki, Cableski_x000d_07.09.2025_x000d_Coeff:0,50 - Level:0,00" display="https://www.iwwfed-ea.org/cableski/25POL006/"/>
    <hyperlink ref="I63" r:id="rId101" tooltip="European Cable-ski  Age Categories Championships_x000d_Beckum TwinCable_x000d_28.09.2025_x000d_Coeff:0,60 - Level:0,00" display="https://www.iwwfed-ea.org/cableski/25EURO13/"/>
    <hyperlink ref="B52" r:id="rId102" display="https://www.iwwfed-ea.org/cableski/rl2025/wbw/index.php?skier=IWF100200025"/>
    <hyperlink ref="B98" r:id="rId103" display="https://www.iwwfed-ea.org/cableski/rl2025/wbw/index.php?skier=GER982016635"/>
    <hyperlink ref="B97" r:id="rId104" display="https://www.iwwfed-ea.org/cableski/rl2025/wbw/index.php?skier=GER982016443"/>
    <hyperlink ref="I97" r:id="rId105" tooltip="European Cable-ski  Age Categories Championships_x000d_Beckum TwinCable_x000d_28.09.2025_x000d_Coeff:0,60 - Level:0,00" display="https://www.iwwfed-ea.org/cableski/25EURO13/"/>
    <hyperlink ref="B109" r:id="rId106" display="https://www.iwwfed-ea.org/cableski/rl2025/wbw/index.php?skier=SVK982018330"/>
    <hyperlink ref="I109" r:id="rId107" tooltip="Slovak Cableski Juniors &amp; Open National Championsh_x000d_Kosice_x000d_29.08.2025_x000d_Coeff:0,70 - Level:0,00" display="https://www.iwwfed-ea.org/cableski/25SVK002/"/>
    <hyperlink ref="B95" r:id="rId108" display="https://www.iwwfed-ea.org/cableski/rl2025/wbw/index.php?skier=IWF100200032"/>
    <hyperlink ref="I95" r:id="rId109" tooltip="European Cable-ski  Age Categories Championships_x000d_Beckum TwinCable_x000d_28.09.2025_x000d_Coeff:0,60 - Level:0,00" display="https://www.iwwfed-ea.org/cableski/25EURO13/"/>
    <hyperlink ref="B110" r:id="rId110" display="https://www.iwwfed-ea.org/cableski/rl2025/wbw/index.php?skier=SVK982018329"/>
    <hyperlink ref="I110" r:id="rId111" tooltip="Slovak Cableski Juniors &amp; Open National Championsh_x000d_Kosice_x000d_29.08.2025_x000d_Coeff:0,70 - Level:0,00" display="https://www.iwwfed-ea.org/cableski/25SVK002/"/>
    <hyperlink ref="B102" r:id="rId112" display="https://www.iwwfed-ea.org/cableski/rl2025/wbw/index.php?skier=GER982016447"/>
    <hyperlink ref="I102" r:id="rId113" tooltip="European Cable-ski  Age Categories Championships_x000d_Beckum TwinCable_x000d_28.09.2025_x000d_Coeff:0,60 - Level:0,00" display="https://www.iwwfed-ea.org/cableski/25EURO13/"/>
    <hyperlink ref="B100" r:id="rId114" display="https://www.iwwfed-ea.org/cableski/rl2025/wbw/index.php?skier=POL982020542"/>
    <hyperlink ref="I100" r:id="rId115" tooltip="Mistrzostwa Polski za wyciagiem_x000d_Wake Zone Stawiki, Cableski_x000d_07.09.2025_x000d_Coeff:0,50 - Level:0,00" display="https://www.iwwfed-ea.org/cableski/25POL006/"/>
    <hyperlink ref="B105" r:id="rId116" display="https://www.iwwfed-ea.org/cableski/rl2025/wbw/index.php?skier=GER982016473"/>
    <hyperlink ref="I105" r:id="rId117" tooltip="European Cable-ski  Age Categories Championships_x000d_Beckum TwinCable_x000d_28.09.2025_x000d_Coeff:0,60 - Level:0,00" display="https://www.iwwfed-ea.org/cableski/25EURO13/"/>
    <hyperlink ref="B116" r:id="rId118" display="https://www.iwwfed-ea.org/cableski/rl2025/wbw/index.php?skier=SVK982018332"/>
    <hyperlink ref="I116" r:id="rId119" tooltip="Slovak Cableski Juniors &amp; Open National Championsh_x000d_Kosice_x000d_29.08.2025_x000d_Coeff:0,70 - Level:0,00" display="https://www.iwwfed-ea.org/cableski/25SVK002/"/>
    <hyperlink ref="B101" r:id="rId120" display="https://www.iwwfed-ea.org/cableski/rl2025/wbw/index.php?skier=POL982020579"/>
    <hyperlink ref="I101" r:id="rId121" tooltip="Mistrzostwa Polski za wyciagiem_x000d_Wake Zone Stawiki, Cableski_x000d_07.09.2025_x000d_Coeff:0,50 - Level:0,00" display="https://www.iwwfed-ea.org/cableski/25POL006/"/>
    <hyperlink ref="B117" r:id="rId122" display="https://www.iwwfed-ea.org/cableski/rl2025/wbw/index.php?skier=SVK982018343"/>
    <hyperlink ref="I117" r:id="rId123" tooltip="Slovak Cableski Juniors &amp; Open National Championsh_x000d_Kosice_x000d_29.08.2025_x000d_Coeff:0,70 - Level:0,00" display="https://www.iwwfed-ea.org/cableski/25SVK002/"/>
    <hyperlink ref="B106" r:id="rId124" display="https://www.iwwfed-ea.org/cableski/rl2025/wbw/index.php?skier=POL982020566"/>
    <hyperlink ref="I106" r:id="rId125" tooltip="Mistrzostwa Polski za wyciagiem_x000d_Wake Zone Stawiki, Cableski_x000d_07.09.2025_x000d_Coeff:0,50 - Level:0,00" display="https://www.iwwfed-ea.org/cableski/25POL006/"/>
    <hyperlink ref="B108" r:id="rId126" display="https://www.iwwfed-ea.org/cableski/rl2025/wbw/index.php?skier=POL982020559"/>
    <hyperlink ref="I108" r:id="rId127" tooltip="Mistrzostwa Polski za wyciagiem_x000d_Wake Zone Stawiki, Cableski_x000d_07.09.2025_x000d_Coeff:0,50 - Level:0,00" display="https://www.iwwfed-ea.org/cableski/25POL006/"/>
    <hyperlink ref="B111" r:id="rId128" display="https://www.iwwfed-ea.org/cableski/rl2025/wbw/index.php?skier=POL982020614"/>
    <hyperlink ref="I111" r:id="rId129" tooltip="Mistrzostwa Polski za wyciagiem_x000d_Wake Zone Stawiki, Cableski_x000d_07.09.2025_x000d_Coeff:0,50 - Level:0,00" display="https://www.iwwfed-ea.org/cableski/25POL006/"/>
    <hyperlink ref="B112" r:id="rId130" display="https://www.iwwfed-ea.org/cableski/rl2025/wbw/index.php?skier=POL982020594"/>
    <hyperlink ref="I112" r:id="rId131" tooltip="Mistrzostwa Polski za wyciagiem_x000d_Wake Zone Stawiki, Cableski_x000d_07.09.2025_x000d_Coeff:0,50 - Level:0,00" display="https://www.iwwfed-ea.org/cableski/25POL006/"/>
    <hyperlink ref="B118" r:id="rId132" display="https://www.iwwfed-ea.org/cableski/rl2025/wbw/index.php?skier=SVK982018328"/>
    <hyperlink ref="I118" r:id="rId133" tooltip="Slovak Cableski Juniors &amp; Open National Championsh_x000d_Kosice_x000d_29.08.2025_x000d_Coeff:0,70 - Level:0,00" display="https://www.iwwfed-ea.org/cableski/25SVK002/"/>
    <hyperlink ref="B114" r:id="rId134" display="https://www.iwwfed-ea.org/cableski/rl2025/wbw/index.php?skier=POL982020515"/>
    <hyperlink ref="I114" r:id="rId135" tooltip="Mistrzostwa Polski za wyciagiem_x000d_Wake Zone Stawiki, Cableski_x000d_07.09.2025_x000d_Coeff:0,50 - Level:0,00" display="https://www.iwwfed-ea.org/cableski/25POL006/"/>
    <hyperlink ref="I98" r:id="rId136" tooltip="European Cable-ski  Age Categories Championships_x000d_Beckum TwinCable_x000d_28.09.2025_x000d_Coeff:0,60 - Level:0,00" display="https://www.iwwfed-ea.org/cableski/25EURO13/"/>
  </hyperlinks>
  <pageMargins left="0.88541666666666663" right="0.39583333333333331" top="0.47916666666666669" bottom="0.75" header="0.3" footer="0.3"/>
  <pageSetup paperSize="9" orientation="portrait" horizontalDpi="0" verticalDpi="0" r:id="rId13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2"/>
  <sheetViews>
    <sheetView view="pageLayout" topLeftCell="B106" zoomScaleNormal="100" workbookViewId="0">
      <selection activeCell="G58" sqref="G58"/>
    </sheetView>
  </sheetViews>
  <sheetFormatPr defaultRowHeight="18.75" x14ac:dyDescent="0.25"/>
  <cols>
    <col min="1" max="1" width="4.7109375" style="7" customWidth="1"/>
    <col min="2" max="2" width="23" style="46" customWidth="1"/>
    <col min="3" max="3" width="8.85546875" style="7" customWidth="1"/>
    <col min="4" max="4" width="10.42578125" style="7" customWidth="1"/>
    <col min="5" max="5" width="8.28515625" style="7" customWidth="1"/>
    <col min="6" max="6" width="9.140625" style="15"/>
    <col min="7" max="7" width="10.140625" style="15" customWidth="1"/>
    <col min="8" max="8" width="6.7109375" style="54" customWidth="1"/>
    <col min="9" max="9" width="10.140625" style="12" customWidth="1"/>
    <col min="10" max="16384" width="9.140625" style="1"/>
  </cols>
  <sheetData>
    <row r="1" spans="1:10" ht="15" x14ac:dyDescent="0.25">
      <c r="A1" s="349" t="s">
        <v>83</v>
      </c>
      <c r="B1" s="349"/>
      <c r="C1" s="349"/>
      <c r="D1" s="349"/>
      <c r="E1" s="349"/>
      <c r="F1" s="349"/>
      <c r="G1" s="349"/>
      <c r="H1" s="349"/>
      <c r="I1" s="349"/>
      <c r="J1"/>
    </row>
    <row r="2" spans="1:10" ht="15" x14ac:dyDescent="0.25">
      <c r="A2" s="349" t="s">
        <v>86</v>
      </c>
      <c r="B2" s="349"/>
      <c r="C2" s="349"/>
      <c r="D2" s="349"/>
      <c r="E2" s="349"/>
      <c r="F2" s="349"/>
      <c r="G2" s="349"/>
      <c r="H2" s="349"/>
      <c r="I2" s="349"/>
      <c r="J2"/>
    </row>
    <row r="3" spans="1:10" ht="15.75" x14ac:dyDescent="0.25">
      <c r="A3" s="346" t="s">
        <v>84</v>
      </c>
      <c r="B3" s="346"/>
      <c r="C3" s="346"/>
      <c r="D3" s="346"/>
      <c r="E3" s="346"/>
      <c r="F3" s="346"/>
      <c r="G3" s="346"/>
      <c r="H3" s="346"/>
      <c r="I3" s="346"/>
      <c r="J3"/>
    </row>
    <row r="4" spans="1:10" ht="15.75" x14ac:dyDescent="0.25">
      <c r="A4" s="346" t="s">
        <v>110</v>
      </c>
      <c r="B4" s="346"/>
      <c r="C4" s="346"/>
      <c r="D4" s="346"/>
      <c r="E4" s="346"/>
      <c r="F4" s="346"/>
      <c r="G4" s="346"/>
      <c r="H4" s="346"/>
      <c r="I4" s="346"/>
      <c r="J4"/>
    </row>
    <row r="5" spans="1:10" ht="15.75" x14ac:dyDescent="0.25">
      <c r="A5" s="67"/>
      <c r="B5" s="85" t="s">
        <v>46</v>
      </c>
      <c r="C5" s="84"/>
      <c r="D5" s="94" t="s">
        <v>82</v>
      </c>
      <c r="E5" s="86"/>
      <c r="F5" s="84"/>
      <c r="G5" s="54" t="s">
        <v>30</v>
      </c>
      <c r="H5" s="84"/>
      <c r="I5" s="1"/>
      <c r="J5"/>
    </row>
    <row r="6" spans="1:10" ht="15.75" x14ac:dyDescent="0.25">
      <c r="A6" s="90"/>
      <c r="B6" s="91" t="s">
        <v>221</v>
      </c>
      <c r="C6" s="357" t="s">
        <v>35</v>
      </c>
      <c r="D6" s="358" t="s">
        <v>36</v>
      </c>
      <c r="E6" s="358" t="s">
        <v>37</v>
      </c>
      <c r="F6" s="365" t="s">
        <v>47</v>
      </c>
      <c r="G6" s="365"/>
      <c r="H6" s="365"/>
      <c r="I6" s="365"/>
      <c r="J6"/>
    </row>
    <row r="7" spans="1:10" ht="15" x14ac:dyDescent="0.25">
      <c r="A7" s="366" t="s">
        <v>80</v>
      </c>
      <c r="B7" s="359" t="s">
        <v>81</v>
      </c>
      <c r="C7" s="357"/>
      <c r="D7" s="358"/>
      <c r="E7" s="358"/>
      <c r="F7" s="353" t="s">
        <v>85</v>
      </c>
      <c r="G7" s="354" t="s">
        <v>40</v>
      </c>
      <c r="H7" s="354" t="s">
        <v>41</v>
      </c>
      <c r="I7" s="356" t="s">
        <v>42</v>
      </c>
      <c r="J7"/>
    </row>
    <row r="8" spans="1:10" ht="15" x14ac:dyDescent="0.25">
      <c r="A8" s="366"/>
      <c r="B8" s="359"/>
      <c r="C8" s="357"/>
      <c r="D8" s="358"/>
      <c r="E8" s="358"/>
      <c r="F8" s="353"/>
      <c r="G8" s="354"/>
      <c r="H8" s="354"/>
      <c r="I8" s="356"/>
      <c r="J8"/>
    </row>
    <row r="9" spans="1:10" ht="16.5" customHeight="1" x14ac:dyDescent="0.25">
      <c r="A9" s="49" t="s">
        <v>49</v>
      </c>
      <c r="B9" s="35" t="s">
        <v>120</v>
      </c>
      <c r="C9" s="9">
        <v>1994</v>
      </c>
      <c r="D9" s="9" t="s">
        <v>113</v>
      </c>
      <c r="E9" s="48" t="s">
        <v>10</v>
      </c>
      <c r="F9" s="105">
        <v>63.8</v>
      </c>
      <c r="G9" s="251">
        <v>1000</v>
      </c>
      <c r="H9" s="276">
        <v>1</v>
      </c>
      <c r="I9" s="63" t="s">
        <v>4</v>
      </c>
      <c r="J9"/>
    </row>
    <row r="10" spans="1:10" ht="16.5" customHeight="1" x14ac:dyDescent="0.25">
      <c r="A10" s="49" t="s">
        <v>50</v>
      </c>
      <c r="B10" s="35" t="s">
        <v>243</v>
      </c>
      <c r="C10" s="9">
        <v>1998</v>
      </c>
      <c r="D10" s="9" t="s">
        <v>113</v>
      </c>
      <c r="E10" s="48" t="s">
        <v>13</v>
      </c>
      <c r="F10" s="105">
        <v>63.1</v>
      </c>
      <c r="G10" s="251">
        <f>(F10-15)*1000/48.8</f>
        <v>985.65573770491812</v>
      </c>
      <c r="H10" s="277">
        <v>2</v>
      </c>
      <c r="I10" s="63" t="s">
        <v>29</v>
      </c>
      <c r="J10"/>
    </row>
    <row r="11" spans="1:10" ht="16.5" customHeight="1" x14ac:dyDescent="0.25">
      <c r="A11" s="49" t="s">
        <v>51</v>
      </c>
      <c r="B11" s="35" t="s">
        <v>244</v>
      </c>
      <c r="C11" s="9">
        <v>2001</v>
      </c>
      <c r="D11" s="9" t="s">
        <v>113</v>
      </c>
      <c r="E11" s="48" t="s">
        <v>13</v>
      </c>
      <c r="F11" s="105">
        <v>61.6</v>
      </c>
      <c r="G11" s="251">
        <f t="shared" ref="G11:G36" si="0">(F11-15)*1000/48.8</f>
        <v>954.91803278688531</v>
      </c>
      <c r="H11" s="278">
        <v>3</v>
      </c>
      <c r="I11" s="63" t="s">
        <v>9</v>
      </c>
      <c r="J11"/>
    </row>
    <row r="12" spans="1:10" ht="16.5" customHeight="1" x14ac:dyDescent="0.25">
      <c r="A12" s="49" t="s">
        <v>52</v>
      </c>
      <c r="B12" s="35" t="s">
        <v>128</v>
      </c>
      <c r="C12" s="9">
        <v>2003</v>
      </c>
      <c r="D12" s="9" t="s">
        <v>113</v>
      </c>
      <c r="E12" s="48" t="s">
        <v>10</v>
      </c>
      <c r="F12" s="105">
        <v>59</v>
      </c>
      <c r="G12" s="251">
        <f t="shared" si="0"/>
        <v>901.63934426229514</v>
      </c>
      <c r="H12" s="279">
        <v>4</v>
      </c>
      <c r="I12" s="63" t="s">
        <v>29</v>
      </c>
      <c r="J12"/>
    </row>
    <row r="13" spans="1:10" ht="16.5" customHeight="1" x14ac:dyDescent="0.25">
      <c r="A13" s="49" t="s">
        <v>53</v>
      </c>
      <c r="B13" s="125" t="s">
        <v>215</v>
      </c>
      <c r="C13" s="9">
        <v>1995</v>
      </c>
      <c r="D13" s="9" t="s">
        <v>113</v>
      </c>
      <c r="E13" s="252" t="s">
        <v>38</v>
      </c>
      <c r="F13" s="202">
        <v>58.1</v>
      </c>
      <c r="G13" s="251">
        <f t="shared" si="0"/>
        <v>883.19672131147547</v>
      </c>
      <c r="H13" s="280">
        <v>5</v>
      </c>
      <c r="I13" s="88" t="s">
        <v>245</v>
      </c>
      <c r="J13"/>
    </row>
    <row r="14" spans="1:10" s="2" customFormat="1" ht="16.5" customHeight="1" x14ac:dyDescent="0.25">
      <c r="A14" s="49" t="s">
        <v>54</v>
      </c>
      <c r="B14" s="35" t="s">
        <v>164</v>
      </c>
      <c r="C14" s="9">
        <v>1979</v>
      </c>
      <c r="D14" s="9" t="s">
        <v>126</v>
      </c>
      <c r="E14" s="48" t="s">
        <v>13</v>
      </c>
      <c r="F14" s="105">
        <v>56.1</v>
      </c>
      <c r="G14" s="251">
        <f t="shared" si="0"/>
        <v>842.21311475409846</v>
      </c>
      <c r="H14" s="281">
        <v>6</v>
      </c>
      <c r="I14" s="63" t="s">
        <v>4</v>
      </c>
      <c r="J14"/>
    </row>
    <row r="15" spans="1:10" s="2" customFormat="1" ht="16.5" customHeight="1" x14ac:dyDescent="0.25">
      <c r="A15" s="49" t="s">
        <v>55</v>
      </c>
      <c r="B15" s="35" t="s">
        <v>219</v>
      </c>
      <c r="C15" s="9">
        <v>1995</v>
      </c>
      <c r="D15" s="9" t="s">
        <v>113</v>
      </c>
      <c r="E15" s="48" t="s">
        <v>10</v>
      </c>
      <c r="F15" s="105">
        <v>56</v>
      </c>
      <c r="G15" s="251">
        <f t="shared" si="0"/>
        <v>840.1639344262295</v>
      </c>
      <c r="H15" s="281">
        <v>7</v>
      </c>
      <c r="I15" s="63" t="s">
        <v>4</v>
      </c>
      <c r="J15"/>
    </row>
    <row r="16" spans="1:10" s="2" customFormat="1" ht="16.5" customHeight="1" x14ac:dyDescent="0.25">
      <c r="A16" s="49" t="s">
        <v>56</v>
      </c>
      <c r="B16" s="35" t="s">
        <v>155</v>
      </c>
      <c r="C16" s="9">
        <v>1988</v>
      </c>
      <c r="D16" s="9" t="s">
        <v>126</v>
      </c>
      <c r="E16" s="48" t="s">
        <v>13</v>
      </c>
      <c r="F16" s="105">
        <v>53</v>
      </c>
      <c r="G16" s="251">
        <f t="shared" si="0"/>
        <v>778.68852459016398</v>
      </c>
      <c r="H16" s="281">
        <v>8</v>
      </c>
      <c r="I16" s="63" t="s">
        <v>29</v>
      </c>
      <c r="J16"/>
    </row>
    <row r="17" spans="1:10" ht="16.5" customHeight="1" x14ac:dyDescent="0.25">
      <c r="A17" s="49" t="s">
        <v>57</v>
      </c>
      <c r="B17" s="35" t="s">
        <v>217</v>
      </c>
      <c r="C17" s="9">
        <v>1988</v>
      </c>
      <c r="D17" s="9" t="s">
        <v>126</v>
      </c>
      <c r="E17" s="48" t="s">
        <v>13</v>
      </c>
      <c r="F17" s="105">
        <v>52.5</v>
      </c>
      <c r="G17" s="251">
        <f t="shared" si="0"/>
        <v>768.44262295081967</v>
      </c>
      <c r="H17" s="281">
        <v>9</v>
      </c>
      <c r="I17" s="63" t="s">
        <v>5</v>
      </c>
      <c r="J17"/>
    </row>
    <row r="18" spans="1:10" ht="16.5" customHeight="1" x14ac:dyDescent="0.25">
      <c r="A18" s="49" t="s">
        <v>58</v>
      </c>
      <c r="B18" s="125" t="s">
        <v>144</v>
      </c>
      <c r="C18" s="9">
        <v>1994</v>
      </c>
      <c r="D18" s="9" t="s">
        <v>113</v>
      </c>
      <c r="E18" s="252" t="s">
        <v>18</v>
      </c>
      <c r="F18" s="202">
        <v>52.3</v>
      </c>
      <c r="G18" s="251">
        <f t="shared" si="0"/>
        <v>764.34426229508199</v>
      </c>
      <c r="H18" s="281">
        <v>10</v>
      </c>
      <c r="I18" s="88" t="s">
        <v>245</v>
      </c>
      <c r="J18"/>
    </row>
    <row r="19" spans="1:10" ht="16.5" customHeight="1" x14ac:dyDescent="0.25">
      <c r="A19" s="49" t="s">
        <v>59</v>
      </c>
      <c r="B19" s="35" t="s">
        <v>132</v>
      </c>
      <c r="C19" s="9">
        <v>2001</v>
      </c>
      <c r="D19" s="9" t="s">
        <v>113</v>
      </c>
      <c r="E19" s="48" t="s">
        <v>14</v>
      </c>
      <c r="F19" s="105">
        <v>50.3</v>
      </c>
      <c r="G19" s="251">
        <f t="shared" si="0"/>
        <v>723.36065573770497</v>
      </c>
      <c r="H19" s="281">
        <v>11</v>
      </c>
      <c r="I19" s="63" t="s">
        <v>16</v>
      </c>
      <c r="J19"/>
    </row>
    <row r="20" spans="1:10" ht="16.5" customHeight="1" thickBot="1" x14ac:dyDescent="0.3">
      <c r="A20" s="109" t="s">
        <v>60</v>
      </c>
      <c r="B20" s="231" t="s">
        <v>115</v>
      </c>
      <c r="C20" s="110" t="s">
        <v>15</v>
      </c>
      <c r="D20" s="110" t="s">
        <v>45</v>
      </c>
      <c r="E20" s="57" t="s">
        <v>13</v>
      </c>
      <c r="F20" s="111">
        <v>50.1</v>
      </c>
      <c r="G20" s="257">
        <f t="shared" si="0"/>
        <v>719.2622950819673</v>
      </c>
      <c r="H20" s="282">
        <v>12</v>
      </c>
      <c r="I20" s="65" t="s">
        <v>9</v>
      </c>
      <c r="J20"/>
    </row>
    <row r="21" spans="1:10" ht="16.5" customHeight="1" thickTop="1" x14ac:dyDescent="0.25">
      <c r="A21" s="108" t="s">
        <v>61</v>
      </c>
      <c r="B21" s="198" t="s">
        <v>147</v>
      </c>
      <c r="C21" s="51" t="s">
        <v>22</v>
      </c>
      <c r="D21" s="51" t="s">
        <v>45</v>
      </c>
      <c r="E21" s="272" t="s">
        <v>18</v>
      </c>
      <c r="F21" s="213">
        <v>49.7</v>
      </c>
      <c r="G21" s="259">
        <f t="shared" si="0"/>
        <v>711.06557377049182</v>
      </c>
      <c r="H21" s="102"/>
      <c r="I21" s="253" t="s">
        <v>245</v>
      </c>
      <c r="J21"/>
    </row>
    <row r="22" spans="1:10" ht="16.5" customHeight="1" x14ac:dyDescent="0.25">
      <c r="A22" s="49" t="s">
        <v>62</v>
      </c>
      <c r="B22" s="35" t="s">
        <v>246</v>
      </c>
      <c r="C22" s="9">
        <v>1989</v>
      </c>
      <c r="D22" s="9" t="s">
        <v>126</v>
      </c>
      <c r="E22" s="48" t="s">
        <v>0</v>
      </c>
      <c r="F22" s="105">
        <v>47.8</v>
      </c>
      <c r="G22" s="251">
        <f t="shared" si="0"/>
        <v>672.13114754098365</v>
      </c>
      <c r="H22" s="101"/>
      <c r="I22" s="63" t="s">
        <v>29</v>
      </c>
      <c r="J22"/>
    </row>
    <row r="23" spans="1:10" ht="16.5" customHeight="1" x14ac:dyDescent="0.25">
      <c r="A23" s="49" t="s">
        <v>63</v>
      </c>
      <c r="B23" s="35" t="s">
        <v>145</v>
      </c>
      <c r="C23" s="9" t="s">
        <v>1</v>
      </c>
      <c r="D23" s="9" t="s">
        <v>45</v>
      </c>
      <c r="E23" s="48" t="s">
        <v>13</v>
      </c>
      <c r="F23" s="105">
        <v>47</v>
      </c>
      <c r="G23" s="251">
        <f t="shared" si="0"/>
        <v>655.73770491803282</v>
      </c>
      <c r="H23" s="101"/>
      <c r="I23" s="63" t="s">
        <v>7</v>
      </c>
      <c r="J23"/>
    </row>
    <row r="24" spans="1:10" ht="16.5" customHeight="1" x14ac:dyDescent="0.25">
      <c r="A24" s="49" t="s">
        <v>64</v>
      </c>
      <c r="B24" s="125" t="s">
        <v>208</v>
      </c>
      <c r="C24" s="27">
        <v>2004</v>
      </c>
      <c r="D24" s="27" t="s">
        <v>113</v>
      </c>
      <c r="E24" s="226" t="s">
        <v>38</v>
      </c>
      <c r="F24" s="254">
        <v>46.6</v>
      </c>
      <c r="G24" s="251">
        <f t="shared" si="0"/>
        <v>647.54098360655746</v>
      </c>
      <c r="H24" s="10"/>
      <c r="I24" s="253" t="s">
        <v>245</v>
      </c>
      <c r="J24"/>
    </row>
    <row r="25" spans="1:10" ht="16.5" customHeight="1" x14ac:dyDescent="0.25">
      <c r="A25" s="49" t="s">
        <v>65</v>
      </c>
      <c r="B25" s="35" t="s">
        <v>247</v>
      </c>
      <c r="C25" s="9">
        <v>1989</v>
      </c>
      <c r="D25" s="9" t="s">
        <v>126</v>
      </c>
      <c r="E25" s="48" t="s">
        <v>13</v>
      </c>
      <c r="F25" s="105">
        <v>46.3</v>
      </c>
      <c r="G25" s="251">
        <f t="shared" si="0"/>
        <v>641.39344262295083</v>
      </c>
      <c r="H25" s="101"/>
      <c r="I25" s="63" t="s">
        <v>3</v>
      </c>
      <c r="J25"/>
    </row>
    <row r="26" spans="1:10" ht="16.5" customHeight="1" x14ac:dyDescent="0.25">
      <c r="A26" s="49" t="s">
        <v>66</v>
      </c>
      <c r="B26" s="35" t="s">
        <v>248</v>
      </c>
      <c r="C26" s="9" t="s">
        <v>11</v>
      </c>
      <c r="D26" s="9" t="s">
        <v>113</v>
      </c>
      <c r="E26" s="48" t="s">
        <v>13</v>
      </c>
      <c r="F26" s="105">
        <v>42.8</v>
      </c>
      <c r="G26" s="251">
        <f t="shared" si="0"/>
        <v>569.67213114754099</v>
      </c>
      <c r="H26" s="101"/>
      <c r="I26" s="63" t="s">
        <v>7</v>
      </c>
      <c r="J26"/>
    </row>
    <row r="27" spans="1:10" ht="16.5" customHeight="1" x14ac:dyDescent="0.25">
      <c r="A27" s="49" t="s">
        <v>67</v>
      </c>
      <c r="B27" s="35" t="s">
        <v>166</v>
      </c>
      <c r="C27" s="9">
        <v>1988</v>
      </c>
      <c r="D27" s="9" t="s">
        <v>126</v>
      </c>
      <c r="E27" s="48" t="s">
        <v>14</v>
      </c>
      <c r="F27" s="105">
        <v>41.2</v>
      </c>
      <c r="G27" s="251">
        <f t="shared" si="0"/>
        <v>536.88524590163945</v>
      </c>
      <c r="H27" s="101"/>
      <c r="I27" s="63" t="s">
        <v>17</v>
      </c>
      <c r="J27"/>
    </row>
    <row r="28" spans="1:10" ht="16.5" customHeight="1" x14ac:dyDescent="0.25">
      <c r="A28" s="49" t="s">
        <v>68</v>
      </c>
      <c r="B28" s="35" t="s">
        <v>139</v>
      </c>
      <c r="C28" s="9" t="s">
        <v>1</v>
      </c>
      <c r="D28" s="51" t="s">
        <v>45</v>
      </c>
      <c r="E28" s="48" t="s">
        <v>13</v>
      </c>
      <c r="F28" s="105">
        <v>40.799999999999997</v>
      </c>
      <c r="G28" s="251">
        <f t="shared" si="0"/>
        <v>528.68852459016387</v>
      </c>
      <c r="H28" s="101"/>
      <c r="I28" s="63" t="s">
        <v>9</v>
      </c>
      <c r="J28"/>
    </row>
    <row r="29" spans="1:10" ht="16.5" customHeight="1" x14ac:dyDescent="0.25">
      <c r="A29" s="49" t="s">
        <v>69</v>
      </c>
      <c r="B29" s="35" t="s">
        <v>141</v>
      </c>
      <c r="C29" s="9" t="s">
        <v>11</v>
      </c>
      <c r="D29" s="9" t="s">
        <v>113</v>
      </c>
      <c r="E29" s="48" t="s">
        <v>13</v>
      </c>
      <c r="F29" s="105">
        <v>40</v>
      </c>
      <c r="G29" s="251">
        <f t="shared" si="0"/>
        <v>512.29508196721315</v>
      </c>
      <c r="H29" s="101"/>
      <c r="I29" s="63" t="s">
        <v>7</v>
      </c>
      <c r="J29"/>
    </row>
    <row r="30" spans="1:10" ht="16.5" customHeight="1" x14ac:dyDescent="0.25">
      <c r="A30" s="103" t="s">
        <v>70</v>
      </c>
      <c r="B30" s="125" t="s">
        <v>174</v>
      </c>
      <c r="C30" s="27">
        <v>2008</v>
      </c>
      <c r="D30" s="27" t="s">
        <v>45</v>
      </c>
      <c r="E30" s="226" t="s">
        <v>38</v>
      </c>
      <c r="F30" s="254">
        <v>39.9</v>
      </c>
      <c r="G30" s="251">
        <f t="shared" si="0"/>
        <v>510.24590163934431</v>
      </c>
      <c r="H30" s="10"/>
      <c r="I30" s="253" t="s">
        <v>245</v>
      </c>
      <c r="J30"/>
    </row>
    <row r="31" spans="1:10" ht="16.5" customHeight="1" x14ac:dyDescent="0.25">
      <c r="A31" s="103" t="s">
        <v>103</v>
      </c>
      <c r="B31" s="35" t="s">
        <v>249</v>
      </c>
      <c r="C31" s="9" t="s">
        <v>11</v>
      </c>
      <c r="D31" s="27" t="s">
        <v>113</v>
      </c>
      <c r="E31" s="48" t="s">
        <v>13</v>
      </c>
      <c r="F31" s="105">
        <v>38.5</v>
      </c>
      <c r="G31" s="251">
        <f t="shared" si="0"/>
        <v>481.55737704918033</v>
      </c>
      <c r="H31" s="101"/>
      <c r="I31" s="63" t="s">
        <v>9</v>
      </c>
      <c r="J31"/>
    </row>
    <row r="32" spans="1:10" ht="16.5" customHeight="1" x14ac:dyDescent="0.25">
      <c r="A32" s="103" t="s">
        <v>104</v>
      </c>
      <c r="B32" s="35" t="s">
        <v>250</v>
      </c>
      <c r="C32" s="9">
        <v>2001</v>
      </c>
      <c r="D32" s="27" t="s">
        <v>113</v>
      </c>
      <c r="E32" s="48" t="s">
        <v>14</v>
      </c>
      <c r="F32" s="105">
        <v>38.5</v>
      </c>
      <c r="G32" s="251">
        <f t="shared" si="0"/>
        <v>481.55737704918033</v>
      </c>
      <c r="H32" s="101"/>
      <c r="I32" s="63" t="s">
        <v>17</v>
      </c>
      <c r="J32"/>
    </row>
    <row r="33" spans="1:10" ht="16.5" customHeight="1" x14ac:dyDescent="0.25">
      <c r="A33" s="103" t="s">
        <v>105</v>
      </c>
      <c r="B33" s="35" t="s">
        <v>123</v>
      </c>
      <c r="C33" s="9">
        <v>2001</v>
      </c>
      <c r="D33" s="27" t="s">
        <v>113</v>
      </c>
      <c r="E33" s="48" t="s">
        <v>0</v>
      </c>
      <c r="F33" s="105">
        <v>38.4</v>
      </c>
      <c r="G33" s="251">
        <f t="shared" si="0"/>
        <v>479.50819672131149</v>
      </c>
      <c r="H33" s="101"/>
      <c r="I33" s="63" t="s">
        <v>26</v>
      </c>
      <c r="J33"/>
    </row>
    <row r="34" spans="1:10" s="152" customFormat="1" ht="16.5" customHeight="1" thickBot="1" x14ac:dyDescent="0.3">
      <c r="A34" s="151" t="s">
        <v>106</v>
      </c>
      <c r="B34" s="273" t="s">
        <v>184</v>
      </c>
      <c r="C34" s="100">
        <v>2011</v>
      </c>
      <c r="D34" s="100" t="s">
        <v>33</v>
      </c>
      <c r="E34" s="255" t="s">
        <v>38</v>
      </c>
      <c r="F34" s="256">
        <v>37.1</v>
      </c>
      <c r="G34" s="257">
        <f t="shared" si="0"/>
        <v>452.86885245901641</v>
      </c>
      <c r="H34" s="59"/>
      <c r="I34" s="258" t="s">
        <v>245</v>
      </c>
      <c r="J34"/>
    </row>
    <row r="35" spans="1:10" ht="16.5" customHeight="1" thickTop="1" x14ac:dyDescent="0.25">
      <c r="A35" s="103" t="s">
        <v>107</v>
      </c>
      <c r="B35" s="96" t="s">
        <v>213</v>
      </c>
      <c r="C35" s="51" t="s">
        <v>11</v>
      </c>
      <c r="D35" s="97" t="s">
        <v>113</v>
      </c>
      <c r="E35" s="52" t="s">
        <v>14</v>
      </c>
      <c r="F35" s="130">
        <v>37</v>
      </c>
      <c r="G35" s="259">
        <f t="shared" si="0"/>
        <v>450.81967213114757</v>
      </c>
      <c r="H35" s="102"/>
      <c r="I35" s="65" t="s">
        <v>8</v>
      </c>
      <c r="J35"/>
    </row>
    <row r="36" spans="1:10" ht="16.5" customHeight="1" x14ac:dyDescent="0.25">
      <c r="A36" s="103" t="s">
        <v>108</v>
      </c>
      <c r="B36" s="35" t="s">
        <v>170</v>
      </c>
      <c r="C36" s="9" t="s">
        <v>22</v>
      </c>
      <c r="D36" s="51" t="s">
        <v>45</v>
      </c>
      <c r="E36" s="48" t="s">
        <v>13</v>
      </c>
      <c r="F36" s="105">
        <v>35.700000000000003</v>
      </c>
      <c r="G36" s="251">
        <f t="shared" si="0"/>
        <v>424.18032786885254</v>
      </c>
      <c r="H36" s="101"/>
      <c r="I36" s="63" t="s">
        <v>5</v>
      </c>
      <c r="J36"/>
    </row>
    <row r="37" spans="1:10" ht="16.5" customHeight="1" x14ac:dyDescent="0.25">
      <c r="A37" s="103"/>
      <c r="B37" s="47"/>
      <c r="C37" s="48"/>
      <c r="D37" s="48"/>
      <c r="E37" s="9"/>
      <c r="F37" s="105"/>
      <c r="G37" s="153"/>
      <c r="H37" s="107"/>
      <c r="I37" s="53"/>
      <c r="J37"/>
    </row>
    <row r="38" spans="1:10" ht="16.5" customHeight="1" x14ac:dyDescent="0.25">
      <c r="A38" s="103"/>
      <c r="B38" s="47"/>
      <c r="C38" s="48"/>
      <c r="D38" s="28"/>
      <c r="E38" s="9"/>
      <c r="F38" s="105"/>
      <c r="G38" s="153"/>
      <c r="H38" s="107"/>
      <c r="I38" s="53"/>
      <c r="J38"/>
    </row>
    <row r="39" spans="1:10" ht="16.5" customHeight="1" x14ac:dyDescent="0.25">
      <c r="A39" s="131"/>
      <c r="B39" s="186"/>
      <c r="C39" s="192"/>
      <c r="D39" s="260"/>
      <c r="E39" s="187"/>
      <c r="F39" s="261"/>
      <c r="G39" s="262"/>
      <c r="H39" s="263"/>
      <c r="I39" s="264"/>
      <c r="J39"/>
    </row>
    <row r="40" spans="1:10" ht="16.5" customHeight="1" x14ac:dyDescent="0.25">
      <c r="A40" s="131"/>
      <c r="B40" s="186"/>
      <c r="C40" s="192"/>
      <c r="D40" s="192"/>
      <c r="E40" s="187"/>
      <c r="F40" s="261"/>
      <c r="G40" s="262"/>
      <c r="H40" s="263"/>
      <c r="I40" s="264"/>
      <c r="J40"/>
    </row>
    <row r="41" spans="1:10" ht="16.5" customHeight="1" x14ac:dyDescent="0.25">
      <c r="A41" s="131"/>
      <c r="B41" s="186"/>
      <c r="C41" s="192"/>
      <c r="D41" s="193"/>
      <c r="E41" s="187"/>
      <c r="F41" s="261"/>
      <c r="G41" s="262"/>
      <c r="H41" s="263"/>
      <c r="I41" s="264"/>
      <c r="J41"/>
    </row>
    <row r="42" spans="1:10" ht="16.5" customHeight="1" x14ac:dyDescent="0.25">
      <c r="A42" s="131"/>
      <c r="B42" s="186"/>
      <c r="C42" s="192"/>
      <c r="D42" s="260"/>
      <c r="E42" s="187"/>
      <c r="F42" s="261"/>
      <c r="G42" s="262"/>
      <c r="H42" s="263"/>
      <c r="I42" s="264"/>
      <c r="J42"/>
    </row>
    <row r="43" spans="1:10" ht="16.5" customHeight="1" x14ac:dyDescent="0.25">
      <c r="A43" s="131"/>
      <c r="B43" s="113"/>
      <c r="C43" s="193"/>
      <c r="D43" s="193"/>
      <c r="E43" s="265"/>
      <c r="F43" s="66"/>
      <c r="G43" s="262"/>
      <c r="H43" s="263"/>
      <c r="I43" s="266"/>
      <c r="J43"/>
    </row>
    <row r="44" spans="1:10" ht="16.5" customHeight="1" x14ac:dyDescent="0.25">
      <c r="A44" s="131"/>
      <c r="B44" s="186"/>
      <c r="C44" s="192"/>
      <c r="D44" s="193"/>
      <c r="E44" s="187"/>
      <c r="F44" s="261"/>
      <c r="G44" s="262"/>
      <c r="H44" s="263"/>
      <c r="I44" s="264"/>
      <c r="J44"/>
    </row>
    <row r="45" spans="1:10" ht="16.5" customHeight="1" x14ac:dyDescent="0.25">
      <c r="A45" s="131"/>
      <c r="B45" s="186"/>
      <c r="C45" s="192"/>
      <c r="D45" s="193"/>
      <c r="E45" s="187"/>
      <c r="F45" s="261"/>
      <c r="G45" s="262"/>
      <c r="H45" s="263"/>
      <c r="I45" s="264"/>
      <c r="J45"/>
    </row>
    <row r="46" spans="1:10" ht="16.5" customHeight="1" x14ac:dyDescent="0.25">
      <c r="A46" s="131"/>
      <c r="B46" s="186"/>
      <c r="C46" s="192"/>
      <c r="D46" s="193"/>
      <c r="E46" s="187"/>
      <c r="F46" s="261"/>
      <c r="G46" s="262"/>
      <c r="H46" s="263"/>
      <c r="I46" s="264"/>
      <c r="J46"/>
    </row>
    <row r="47" spans="1:10" ht="16.5" customHeight="1" x14ac:dyDescent="0.25">
      <c r="A47" s="131"/>
      <c r="B47" s="186"/>
      <c r="C47" s="192"/>
      <c r="D47" s="192"/>
      <c r="E47" s="187"/>
      <c r="F47" s="261"/>
      <c r="G47" s="262"/>
      <c r="H47" s="263"/>
      <c r="I47" s="264"/>
      <c r="J47"/>
    </row>
    <row r="48" spans="1:10" ht="16.5" customHeight="1" x14ac:dyDescent="0.25">
      <c r="A48" s="131"/>
      <c r="B48" s="186"/>
      <c r="C48" s="192"/>
      <c r="D48" s="193"/>
      <c r="E48" s="187"/>
      <c r="F48" s="261"/>
      <c r="G48" s="262"/>
      <c r="H48" s="263"/>
      <c r="I48" s="264"/>
      <c r="J48"/>
    </row>
    <row r="49" spans="1:10" ht="16.5" customHeight="1" x14ac:dyDescent="0.25">
      <c r="A49" s="131"/>
      <c r="B49" s="186"/>
      <c r="C49" s="192"/>
      <c r="D49" s="193"/>
      <c r="E49" s="187"/>
      <c r="F49" s="261"/>
      <c r="G49" s="262"/>
      <c r="H49" s="263"/>
      <c r="I49" s="264"/>
      <c r="J49"/>
    </row>
    <row r="50" spans="1:10" ht="16.5" customHeight="1" x14ac:dyDescent="0.25">
      <c r="A50" s="349" t="s">
        <v>83</v>
      </c>
      <c r="B50" s="349"/>
      <c r="C50" s="349"/>
      <c r="D50" s="349"/>
      <c r="E50" s="349"/>
      <c r="F50" s="349"/>
      <c r="G50" s="349"/>
      <c r="H50" s="349"/>
      <c r="I50" s="349"/>
      <c r="J50"/>
    </row>
    <row r="51" spans="1:10" ht="16.5" customHeight="1" x14ac:dyDescent="0.25">
      <c r="A51" s="349" t="s">
        <v>86</v>
      </c>
      <c r="B51" s="349"/>
      <c r="C51" s="349"/>
      <c r="D51" s="349"/>
      <c r="E51" s="349"/>
      <c r="F51" s="349"/>
      <c r="G51" s="349"/>
      <c r="H51" s="349"/>
      <c r="I51" s="349"/>
      <c r="J51"/>
    </row>
    <row r="52" spans="1:10" ht="16.5" customHeight="1" x14ac:dyDescent="0.25">
      <c r="A52" s="346" t="s">
        <v>84</v>
      </c>
      <c r="B52" s="346"/>
      <c r="C52" s="346"/>
      <c r="D52" s="346"/>
      <c r="E52" s="346"/>
      <c r="F52" s="346"/>
      <c r="G52" s="346"/>
      <c r="H52" s="346"/>
      <c r="I52" s="346"/>
      <c r="J52"/>
    </row>
    <row r="53" spans="1:10" ht="15.75" x14ac:dyDescent="0.25">
      <c r="A53" s="346" t="s">
        <v>169</v>
      </c>
      <c r="B53" s="346"/>
      <c r="C53" s="346"/>
      <c r="D53" s="346"/>
      <c r="E53" s="346"/>
      <c r="F53" s="346"/>
      <c r="G53" s="346"/>
      <c r="H53" s="346"/>
      <c r="I53" s="346"/>
      <c r="J53"/>
    </row>
    <row r="54" spans="1:10" ht="15" x14ac:dyDescent="0.25">
      <c r="A54" s="68"/>
      <c r="B54" s="85" t="s">
        <v>46</v>
      </c>
      <c r="C54" s="84"/>
      <c r="D54" s="94" t="s">
        <v>82</v>
      </c>
      <c r="E54" s="86"/>
      <c r="F54" s="84"/>
      <c r="G54" s="83" t="s">
        <v>30</v>
      </c>
      <c r="H54" s="68"/>
      <c r="I54" s="69"/>
      <c r="J54"/>
    </row>
    <row r="55" spans="1:10" ht="15" customHeight="1" x14ac:dyDescent="0.25">
      <c r="A55" s="351"/>
      <c r="B55" s="92" t="s">
        <v>222</v>
      </c>
      <c r="C55" s="357" t="s">
        <v>35</v>
      </c>
      <c r="D55" s="358" t="s">
        <v>36</v>
      </c>
      <c r="E55" s="358" t="s">
        <v>37</v>
      </c>
      <c r="F55" s="363" t="s">
        <v>34</v>
      </c>
      <c r="G55" s="363"/>
      <c r="H55" s="363"/>
      <c r="I55" s="363"/>
      <c r="J55"/>
    </row>
    <row r="56" spans="1:10" ht="15" customHeight="1" x14ac:dyDescent="0.25">
      <c r="A56" s="351"/>
      <c r="B56" s="359" t="s">
        <v>81</v>
      </c>
      <c r="C56" s="357"/>
      <c r="D56" s="358"/>
      <c r="E56" s="358"/>
      <c r="F56" s="353" t="s">
        <v>39</v>
      </c>
      <c r="G56" s="354" t="s">
        <v>40</v>
      </c>
      <c r="H56" s="355" t="s">
        <v>41</v>
      </c>
      <c r="I56" s="356" t="s">
        <v>42</v>
      </c>
      <c r="J56"/>
    </row>
    <row r="57" spans="1:10" ht="15" customHeight="1" x14ac:dyDescent="0.25">
      <c r="A57" s="351"/>
      <c r="B57" s="359"/>
      <c r="C57" s="357"/>
      <c r="D57" s="358"/>
      <c r="E57" s="358"/>
      <c r="F57" s="353"/>
      <c r="G57" s="354"/>
      <c r="H57" s="355"/>
      <c r="I57" s="356"/>
      <c r="J57"/>
    </row>
    <row r="58" spans="1:10" ht="18.75" customHeight="1" x14ac:dyDescent="0.25">
      <c r="A58" s="10">
        <v>1</v>
      </c>
      <c r="B58" s="125" t="s">
        <v>211</v>
      </c>
      <c r="C58" s="9" t="s">
        <v>22</v>
      </c>
      <c r="D58" s="9" t="s">
        <v>45</v>
      </c>
      <c r="E58" s="252" t="s">
        <v>38</v>
      </c>
      <c r="F58" s="105">
        <v>49.7</v>
      </c>
      <c r="G58" s="267">
        <v>1000</v>
      </c>
      <c r="H58" s="276">
        <v>1</v>
      </c>
      <c r="I58" s="88" t="s">
        <v>71</v>
      </c>
      <c r="J58"/>
    </row>
    <row r="59" spans="1:10" ht="18.75" customHeight="1" x14ac:dyDescent="0.25">
      <c r="A59" s="10">
        <v>2</v>
      </c>
      <c r="B59" s="35" t="s">
        <v>145</v>
      </c>
      <c r="C59" s="9" t="s">
        <v>1</v>
      </c>
      <c r="D59" s="9" t="s">
        <v>45</v>
      </c>
      <c r="E59" s="48" t="s">
        <v>13</v>
      </c>
      <c r="F59" s="105">
        <v>47</v>
      </c>
      <c r="G59" s="269">
        <f>(F59-10)*1000/39.7</f>
        <v>931.98992443324926</v>
      </c>
      <c r="H59" s="277">
        <v>2</v>
      </c>
      <c r="I59" s="63" t="s">
        <v>7</v>
      </c>
      <c r="J59"/>
    </row>
    <row r="60" spans="1:10" ht="18.75" customHeight="1" x14ac:dyDescent="0.25">
      <c r="A60" s="10">
        <v>3</v>
      </c>
      <c r="B60" s="35" t="s">
        <v>139</v>
      </c>
      <c r="C60" s="9" t="s">
        <v>1</v>
      </c>
      <c r="D60" s="9" t="s">
        <v>45</v>
      </c>
      <c r="E60" s="48" t="s">
        <v>13</v>
      </c>
      <c r="F60" s="105">
        <v>40.799999999999997</v>
      </c>
      <c r="G60" s="269">
        <f t="shared" ref="G60:G80" si="1">(F60-10)*1000/39.7</f>
        <v>775.81863979848856</v>
      </c>
      <c r="H60" s="278">
        <v>3</v>
      </c>
      <c r="I60" s="63" t="s">
        <v>9</v>
      </c>
      <c r="J60"/>
    </row>
    <row r="61" spans="1:10" ht="18.75" customHeight="1" x14ac:dyDescent="0.25">
      <c r="A61" s="10">
        <v>4</v>
      </c>
      <c r="B61" s="125" t="s">
        <v>174</v>
      </c>
      <c r="C61" s="9">
        <v>2008</v>
      </c>
      <c r="D61" s="9" t="s">
        <v>45</v>
      </c>
      <c r="E61" s="252" t="s">
        <v>38</v>
      </c>
      <c r="F61" s="105">
        <v>39.9</v>
      </c>
      <c r="G61" s="269">
        <f t="shared" si="1"/>
        <v>753.14861460957172</v>
      </c>
      <c r="H61" s="279">
        <v>4</v>
      </c>
      <c r="I61" s="88" t="s">
        <v>72</v>
      </c>
      <c r="J61"/>
    </row>
    <row r="62" spans="1:10" ht="18.75" customHeight="1" x14ac:dyDescent="0.25">
      <c r="A62" s="10">
        <v>5</v>
      </c>
      <c r="B62" s="35" t="s">
        <v>170</v>
      </c>
      <c r="C62" s="9" t="s">
        <v>22</v>
      </c>
      <c r="D62" s="9" t="s">
        <v>45</v>
      </c>
      <c r="E62" s="48" t="s">
        <v>13</v>
      </c>
      <c r="F62" s="105">
        <v>35.700000000000003</v>
      </c>
      <c r="G62" s="269">
        <f t="shared" si="1"/>
        <v>647.35516372795973</v>
      </c>
      <c r="H62" s="280">
        <v>5</v>
      </c>
      <c r="I62" s="63" t="s">
        <v>5</v>
      </c>
      <c r="J62"/>
    </row>
    <row r="63" spans="1:10" ht="18.75" customHeight="1" x14ac:dyDescent="0.25">
      <c r="A63" s="10">
        <v>6</v>
      </c>
      <c r="B63" s="35" t="s">
        <v>176</v>
      </c>
      <c r="C63" s="9" t="s">
        <v>19</v>
      </c>
      <c r="D63" s="9" t="s">
        <v>45</v>
      </c>
      <c r="E63" s="48" t="s">
        <v>14</v>
      </c>
      <c r="F63" s="105">
        <v>35.4</v>
      </c>
      <c r="G63" s="269">
        <f t="shared" si="1"/>
        <v>639.7984886649873</v>
      </c>
      <c r="H63" s="281">
        <v>6</v>
      </c>
      <c r="I63" s="63" t="s">
        <v>17</v>
      </c>
      <c r="J63"/>
    </row>
    <row r="64" spans="1:10" ht="18.75" customHeight="1" x14ac:dyDescent="0.25">
      <c r="A64" s="10">
        <v>8</v>
      </c>
      <c r="B64" s="125" t="s">
        <v>184</v>
      </c>
      <c r="C64" s="9">
        <v>2011</v>
      </c>
      <c r="D64" s="9" t="s">
        <v>33</v>
      </c>
      <c r="E64" s="252" t="s">
        <v>38</v>
      </c>
      <c r="F64" s="105">
        <v>33.700000000000003</v>
      </c>
      <c r="G64" s="269">
        <f t="shared" si="1"/>
        <v>596.97732997481114</v>
      </c>
      <c r="H64" s="281">
        <v>8</v>
      </c>
      <c r="I64" s="88" t="s">
        <v>72</v>
      </c>
      <c r="J64"/>
    </row>
    <row r="65" spans="1:10" ht="18.75" customHeight="1" x14ac:dyDescent="0.25">
      <c r="A65" s="10">
        <v>9</v>
      </c>
      <c r="B65" s="125" t="s">
        <v>181</v>
      </c>
      <c r="C65" s="9">
        <v>2012</v>
      </c>
      <c r="D65" s="9" t="s">
        <v>33</v>
      </c>
      <c r="E65" s="252" t="s">
        <v>38</v>
      </c>
      <c r="F65" s="105">
        <v>29.6</v>
      </c>
      <c r="G65" s="269">
        <f t="shared" si="1"/>
        <v>493.70277078085638</v>
      </c>
      <c r="H65" s="281">
        <v>9</v>
      </c>
      <c r="I65" s="88" t="s">
        <v>72</v>
      </c>
      <c r="J65"/>
    </row>
    <row r="66" spans="1:10" ht="18.75" customHeight="1" x14ac:dyDescent="0.25">
      <c r="A66" s="10">
        <v>10</v>
      </c>
      <c r="B66" s="125" t="s">
        <v>198</v>
      </c>
      <c r="C66" s="9">
        <v>2014</v>
      </c>
      <c r="D66" s="9" t="s">
        <v>48</v>
      </c>
      <c r="E66" s="252" t="s">
        <v>38</v>
      </c>
      <c r="F66" s="105">
        <v>28</v>
      </c>
      <c r="G66" s="269">
        <f t="shared" si="1"/>
        <v>453.40050377833751</v>
      </c>
      <c r="H66" s="281">
        <v>10</v>
      </c>
      <c r="I66" s="88" t="s">
        <v>72</v>
      </c>
      <c r="J66"/>
    </row>
    <row r="67" spans="1:10" ht="18.75" customHeight="1" x14ac:dyDescent="0.25">
      <c r="A67" s="10">
        <v>11</v>
      </c>
      <c r="B67" s="125" t="s">
        <v>204</v>
      </c>
      <c r="C67" s="9">
        <v>2013</v>
      </c>
      <c r="D67" s="9" t="s">
        <v>33</v>
      </c>
      <c r="E67" s="252" t="s">
        <v>38</v>
      </c>
      <c r="F67" s="105">
        <v>25.5</v>
      </c>
      <c r="G67" s="269">
        <f t="shared" si="1"/>
        <v>390.42821158690174</v>
      </c>
      <c r="H67" s="281">
        <v>11</v>
      </c>
      <c r="I67" s="88" t="s">
        <v>72</v>
      </c>
      <c r="J67"/>
    </row>
    <row r="68" spans="1:10" ht="18.75" customHeight="1" thickBot="1" x14ac:dyDescent="0.3">
      <c r="A68" s="59">
        <v>12</v>
      </c>
      <c r="B68" s="231" t="s">
        <v>200</v>
      </c>
      <c r="C68" s="110" t="s">
        <v>25</v>
      </c>
      <c r="D68" s="110" t="s">
        <v>33</v>
      </c>
      <c r="E68" s="57" t="s">
        <v>10</v>
      </c>
      <c r="F68" s="111">
        <v>20.8</v>
      </c>
      <c r="G68" s="271">
        <f t="shared" si="1"/>
        <v>272.04030226700252</v>
      </c>
      <c r="H68" s="282">
        <v>12</v>
      </c>
      <c r="I68" s="64" t="s">
        <v>12</v>
      </c>
      <c r="J68"/>
    </row>
    <row r="69" spans="1:10" ht="18.75" customHeight="1" thickTop="1" x14ac:dyDescent="0.25">
      <c r="A69" s="26">
        <v>13</v>
      </c>
      <c r="B69" s="96" t="s">
        <v>228</v>
      </c>
      <c r="C69" s="51" t="s">
        <v>24</v>
      </c>
      <c r="D69" s="51" t="s">
        <v>45</v>
      </c>
      <c r="E69" s="52" t="s">
        <v>14</v>
      </c>
      <c r="F69" s="130">
        <v>20.399999999999999</v>
      </c>
      <c r="G69" s="270">
        <f t="shared" si="1"/>
        <v>261.96473551637274</v>
      </c>
      <c r="H69" s="96"/>
      <c r="I69" s="65" t="s">
        <v>17</v>
      </c>
      <c r="J69"/>
    </row>
    <row r="70" spans="1:10" ht="18.75" customHeight="1" x14ac:dyDescent="0.25">
      <c r="A70" s="10">
        <v>14</v>
      </c>
      <c r="B70" s="35" t="s">
        <v>239</v>
      </c>
      <c r="C70" s="9" t="s">
        <v>27</v>
      </c>
      <c r="D70" s="9" t="s">
        <v>33</v>
      </c>
      <c r="E70" s="48" t="s">
        <v>14</v>
      </c>
      <c r="F70" s="105">
        <v>18.399999999999999</v>
      </c>
      <c r="G70" s="269">
        <f t="shared" si="1"/>
        <v>211.58690176322412</v>
      </c>
      <c r="H70" s="35"/>
      <c r="I70" s="63" t="s">
        <v>17</v>
      </c>
      <c r="J70"/>
    </row>
    <row r="71" spans="1:10" ht="18.75" customHeight="1" x14ac:dyDescent="0.25">
      <c r="A71" s="10">
        <v>15</v>
      </c>
      <c r="B71" s="35" t="s">
        <v>151</v>
      </c>
      <c r="C71" s="9" t="s">
        <v>1</v>
      </c>
      <c r="D71" s="9" t="s">
        <v>45</v>
      </c>
      <c r="E71" s="48" t="s">
        <v>13</v>
      </c>
      <c r="F71" s="105">
        <v>17.600000000000001</v>
      </c>
      <c r="G71" s="269">
        <f t="shared" si="1"/>
        <v>191.43576826196477</v>
      </c>
      <c r="H71" s="35"/>
      <c r="I71" s="63" t="s">
        <v>9</v>
      </c>
      <c r="J71"/>
    </row>
    <row r="72" spans="1:10" ht="18.75" customHeight="1" x14ac:dyDescent="0.25">
      <c r="A72" s="10">
        <v>16</v>
      </c>
      <c r="B72" s="35" t="s">
        <v>193</v>
      </c>
      <c r="C72" s="9" t="s">
        <v>32</v>
      </c>
      <c r="D72" s="9" t="s">
        <v>225</v>
      </c>
      <c r="E72" s="48" t="s">
        <v>13</v>
      </c>
      <c r="F72" s="105">
        <v>17.3</v>
      </c>
      <c r="G72" s="269">
        <f t="shared" si="1"/>
        <v>183.87909319899245</v>
      </c>
      <c r="H72" s="35"/>
      <c r="I72" s="63" t="s">
        <v>9</v>
      </c>
      <c r="J72"/>
    </row>
    <row r="73" spans="1:10" ht="18.75" customHeight="1" x14ac:dyDescent="0.25">
      <c r="A73" s="10">
        <v>17</v>
      </c>
      <c r="B73" s="35" t="s">
        <v>197</v>
      </c>
      <c r="C73" s="9" t="s">
        <v>27</v>
      </c>
      <c r="D73" s="9" t="s">
        <v>33</v>
      </c>
      <c r="E73" s="48" t="s">
        <v>10</v>
      </c>
      <c r="F73" s="105">
        <v>17</v>
      </c>
      <c r="G73" s="269">
        <f t="shared" si="1"/>
        <v>176.32241813602013</v>
      </c>
      <c r="H73" s="35"/>
      <c r="I73" s="63" t="s">
        <v>12</v>
      </c>
      <c r="J73"/>
    </row>
    <row r="74" spans="1:10" ht="18.75" customHeight="1" x14ac:dyDescent="0.25">
      <c r="A74" s="10">
        <v>18</v>
      </c>
      <c r="B74" s="35" t="s">
        <v>195</v>
      </c>
      <c r="C74" s="9" t="s">
        <v>32</v>
      </c>
      <c r="D74" s="9" t="s">
        <v>225</v>
      </c>
      <c r="E74" s="48" t="s">
        <v>10</v>
      </c>
      <c r="F74" s="105">
        <v>15.7</v>
      </c>
      <c r="G74" s="269">
        <f t="shared" si="1"/>
        <v>143.57682619647352</v>
      </c>
      <c r="H74" s="35"/>
      <c r="I74" s="63" t="s">
        <v>3</v>
      </c>
      <c r="J74"/>
    </row>
    <row r="75" spans="1:10" ht="18.75" customHeight="1" x14ac:dyDescent="0.25">
      <c r="A75" s="10">
        <v>19</v>
      </c>
      <c r="B75" s="35" t="s">
        <v>237</v>
      </c>
      <c r="C75" s="9" t="s">
        <v>235</v>
      </c>
      <c r="D75" s="9" t="s">
        <v>33</v>
      </c>
      <c r="E75" s="48" t="s">
        <v>14</v>
      </c>
      <c r="F75" s="105">
        <v>14.6</v>
      </c>
      <c r="G75" s="269">
        <f t="shared" si="1"/>
        <v>115.86901763224181</v>
      </c>
      <c r="H75" s="35"/>
      <c r="I75" s="63" t="s">
        <v>17</v>
      </c>
      <c r="J75"/>
    </row>
    <row r="76" spans="1:10" ht="18.75" customHeight="1" x14ac:dyDescent="0.25">
      <c r="A76" s="10">
        <v>20</v>
      </c>
      <c r="B76" s="35" t="s">
        <v>251</v>
      </c>
      <c r="C76" s="9" t="s">
        <v>27</v>
      </c>
      <c r="D76" s="9" t="s">
        <v>33</v>
      </c>
      <c r="E76" s="48" t="s">
        <v>10</v>
      </c>
      <c r="F76" s="105">
        <v>14.5</v>
      </c>
      <c r="G76" s="269">
        <f t="shared" si="1"/>
        <v>113.35012594458438</v>
      </c>
      <c r="H76" s="35"/>
      <c r="I76" s="63" t="s">
        <v>12</v>
      </c>
      <c r="J76"/>
    </row>
    <row r="77" spans="1:10" ht="18.75" customHeight="1" x14ac:dyDescent="0.25">
      <c r="A77" s="10">
        <v>21</v>
      </c>
      <c r="B77" s="125" t="s">
        <v>231</v>
      </c>
      <c r="C77" s="9">
        <v>2011</v>
      </c>
      <c r="D77" s="9" t="s">
        <v>33</v>
      </c>
      <c r="E77" s="252" t="s">
        <v>38</v>
      </c>
      <c r="F77" s="105">
        <v>13.2</v>
      </c>
      <c r="G77" s="269">
        <f t="shared" si="1"/>
        <v>80.604534005037749</v>
      </c>
      <c r="H77" s="35"/>
      <c r="I77" s="88"/>
      <c r="J77"/>
    </row>
    <row r="78" spans="1:10" ht="18.75" customHeight="1" x14ac:dyDescent="0.25">
      <c r="A78" s="10">
        <v>22</v>
      </c>
      <c r="B78" s="35" t="s">
        <v>252</v>
      </c>
      <c r="C78" s="9" t="s">
        <v>19</v>
      </c>
      <c r="D78" s="9" t="s">
        <v>45</v>
      </c>
      <c r="E78" s="48" t="s">
        <v>14</v>
      </c>
      <c r="F78" s="105">
        <v>12</v>
      </c>
      <c r="G78" s="269">
        <f t="shared" si="1"/>
        <v>50.377833753148614</v>
      </c>
      <c r="H78" s="35"/>
      <c r="I78" s="63" t="s">
        <v>17</v>
      </c>
      <c r="J78"/>
    </row>
    <row r="79" spans="1:10" ht="18.75" customHeight="1" x14ac:dyDescent="0.25">
      <c r="A79" s="10">
        <v>23</v>
      </c>
      <c r="B79" s="35" t="s">
        <v>236</v>
      </c>
      <c r="C79" s="9" t="s">
        <v>25</v>
      </c>
      <c r="D79" s="9" t="s">
        <v>33</v>
      </c>
      <c r="E79" s="48" t="s">
        <v>14</v>
      </c>
      <c r="F79" s="105">
        <v>11.9</v>
      </c>
      <c r="G79" s="269">
        <f t="shared" si="1"/>
        <v>47.858942065491192</v>
      </c>
      <c r="H79" s="35"/>
      <c r="I79" s="63" t="s">
        <v>17</v>
      </c>
      <c r="J79"/>
    </row>
    <row r="80" spans="1:10" ht="18.75" customHeight="1" x14ac:dyDescent="0.25">
      <c r="A80" s="10">
        <v>24</v>
      </c>
      <c r="B80" s="35" t="s">
        <v>227</v>
      </c>
      <c r="C80" s="9" t="s">
        <v>25</v>
      </c>
      <c r="D80" s="9" t="s">
        <v>33</v>
      </c>
      <c r="E80" s="48" t="s">
        <v>14</v>
      </c>
      <c r="F80" s="105">
        <v>10.5</v>
      </c>
      <c r="G80" s="269">
        <f t="shared" si="1"/>
        <v>12.594458438287154</v>
      </c>
      <c r="H80" s="35"/>
      <c r="I80" s="268"/>
      <c r="J80"/>
    </row>
    <row r="81" spans="1:10" ht="18.75" customHeight="1" x14ac:dyDescent="0.25">
      <c r="A81" s="84"/>
      <c r="B81" s="84"/>
      <c r="C81" s="84"/>
      <c r="D81" s="84"/>
      <c r="E81" s="84"/>
      <c r="F81" s="84"/>
      <c r="G81" s="84"/>
      <c r="H81" s="84"/>
      <c r="I81" s="84"/>
      <c r="J81"/>
    </row>
    <row r="82" spans="1:10" ht="18.75" customHeight="1" x14ac:dyDescent="0.25">
      <c r="A82" s="84"/>
      <c r="B82" s="84"/>
      <c r="C82" s="84"/>
      <c r="D82" s="84"/>
      <c r="E82" s="84"/>
      <c r="F82" s="84"/>
      <c r="G82" s="84"/>
      <c r="H82" s="84"/>
      <c r="I82" s="84"/>
      <c r="J82"/>
    </row>
    <row r="83" spans="1:10" ht="18.75" customHeight="1" x14ac:dyDescent="0.25">
      <c r="A83" s="84"/>
      <c r="B83" s="84"/>
      <c r="C83" s="84"/>
      <c r="D83" s="84"/>
      <c r="E83" s="84"/>
      <c r="F83" s="84"/>
      <c r="G83" s="84"/>
      <c r="H83" s="84"/>
      <c r="I83" s="84"/>
      <c r="J83"/>
    </row>
    <row r="84" spans="1:10" ht="18.75" customHeight="1" x14ac:dyDescent="0.25">
      <c r="A84" s="84"/>
      <c r="B84" s="84"/>
      <c r="C84" s="84"/>
      <c r="D84" s="84"/>
      <c r="E84" s="84"/>
      <c r="F84" s="84"/>
      <c r="G84" s="84"/>
      <c r="H84" s="84"/>
      <c r="I84" s="84"/>
      <c r="J84"/>
    </row>
    <row r="85" spans="1:10" ht="15.75" x14ac:dyDescent="0.25">
      <c r="A85" s="185"/>
      <c r="B85" s="186"/>
      <c r="C85" s="192"/>
      <c r="D85" s="193"/>
      <c r="E85" s="187"/>
      <c r="F85" s="191"/>
      <c r="G85" s="188"/>
      <c r="H85" s="189"/>
      <c r="I85" s="190"/>
      <c r="J85"/>
    </row>
    <row r="86" spans="1:10" ht="15.75" x14ac:dyDescent="0.25">
      <c r="A86" s="185"/>
      <c r="B86" s="186"/>
      <c r="C86" s="192"/>
      <c r="D86" s="193"/>
      <c r="E86" s="187"/>
      <c r="F86" s="191"/>
      <c r="G86" s="188"/>
      <c r="H86" s="189"/>
      <c r="I86" s="190"/>
      <c r="J86"/>
    </row>
    <row r="87" spans="1:10" ht="15.75" x14ac:dyDescent="0.25">
      <c r="A87" s="185"/>
      <c r="B87" s="186"/>
      <c r="C87" s="192"/>
      <c r="D87" s="193"/>
      <c r="E87" s="187"/>
      <c r="F87" s="191"/>
      <c r="G87" s="188"/>
      <c r="H87" s="189"/>
      <c r="I87" s="190"/>
      <c r="J87"/>
    </row>
    <row r="88" spans="1:10" ht="15.75" x14ac:dyDescent="0.25">
      <c r="A88" s="185"/>
      <c r="B88" s="186"/>
      <c r="C88" s="192"/>
      <c r="D88" s="193"/>
      <c r="E88" s="187"/>
      <c r="F88" s="191"/>
      <c r="G88" s="188"/>
      <c r="H88" s="189"/>
      <c r="I88" s="190"/>
      <c r="J88"/>
    </row>
    <row r="89" spans="1:10" ht="15.75" x14ac:dyDescent="0.25">
      <c r="A89" s="185"/>
      <c r="B89" s="186"/>
      <c r="C89" s="192"/>
      <c r="D89" s="193"/>
      <c r="E89" s="187"/>
      <c r="F89" s="191"/>
      <c r="G89" s="188"/>
      <c r="H89" s="189"/>
      <c r="I89" s="190"/>
      <c r="J89"/>
    </row>
    <row r="90" spans="1:10" ht="15.75" x14ac:dyDescent="0.25">
      <c r="A90" s="185"/>
      <c r="B90" s="186"/>
      <c r="C90" s="322"/>
      <c r="D90" s="324"/>
      <c r="E90" s="187"/>
      <c r="F90" s="320"/>
      <c r="G90" s="188"/>
      <c r="H90" s="189"/>
      <c r="I90" s="190"/>
      <c r="J90"/>
    </row>
    <row r="91" spans="1:10" ht="15.75" x14ac:dyDescent="0.25">
      <c r="A91" s="185"/>
      <c r="B91" s="186"/>
      <c r="C91" s="322"/>
      <c r="D91" s="324"/>
      <c r="E91" s="187"/>
      <c r="F91" s="320"/>
      <c r="G91" s="188"/>
      <c r="H91" s="189"/>
      <c r="I91" s="190"/>
      <c r="J91"/>
    </row>
    <row r="92" spans="1:10" ht="15.75" x14ac:dyDescent="0.25">
      <c r="A92" s="185"/>
      <c r="B92" s="186"/>
      <c r="C92" s="322"/>
      <c r="D92" s="324"/>
      <c r="E92" s="187"/>
      <c r="F92" s="320"/>
      <c r="G92" s="188"/>
      <c r="H92" s="189"/>
      <c r="I92" s="190"/>
      <c r="J92"/>
    </row>
    <row r="93" spans="1:10" ht="15.75" x14ac:dyDescent="0.25">
      <c r="A93" s="185"/>
      <c r="B93" s="186"/>
      <c r="C93" s="192"/>
      <c r="D93" s="193"/>
      <c r="E93" s="187"/>
      <c r="F93" s="191"/>
      <c r="G93" s="188"/>
      <c r="H93" s="189"/>
      <c r="I93" s="190"/>
      <c r="J93"/>
    </row>
    <row r="94" spans="1:10" ht="15.75" x14ac:dyDescent="0.25">
      <c r="A94" s="185"/>
      <c r="B94" s="186"/>
      <c r="C94" s="192"/>
      <c r="D94" s="193"/>
      <c r="E94" s="187"/>
      <c r="F94" s="191"/>
      <c r="G94" s="188"/>
      <c r="H94" s="189"/>
      <c r="I94" s="190"/>
      <c r="J94"/>
    </row>
    <row r="95" spans="1:10" ht="15" x14ac:dyDescent="0.25">
      <c r="A95" s="349" t="s">
        <v>83</v>
      </c>
      <c r="B95" s="349"/>
      <c r="C95" s="349"/>
      <c r="D95" s="349"/>
      <c r="E95" s="349"/>
      <c r="F95" s="349"/>
      <c r="G95" s="349"/>
      <c r="H95" s="349"/>
      <c r="I95" s="349"/>
      <c r="J95"/>
    </row>
    <row r="96" spans="1:10" ht="15" x14ac:dyDescent="0.25">
      <c r="A96" s="349" t="s">
        <v>86</v>
      </c>
      <c r="B96" s="349"/>
      <c r="C96" s="349"/>
      <c r="D96" s="349"/>
      <c r="E96" s="349"/>
      <c r="F96" s="349"/>
      <c r="G96" s="349"/>
      <c r="H96" s="349"/>
      <c r="I96" s="349"/>
      <c r="J96"/>
    </row>
    <row r="97" spans="1:10" ht="15.75" customHeight="1" x14ac:dyDescent="0.25">
      <c r="A97" s="346" t="s">
        <v>84</v>
      </c>
      <c r="B97" s="346"/>
      <c r="C97" s="346"/>
      <c r="D97" s="346"/>
      <c r="E97" s="346"/>
      <c r="F97" s="346"/>
      <c r="G97" s="346"/>
      <c r="H97" s="346"/>
      <c r="I97" s="346"/>
      <c r="J97"/>
    </row>
    <row r="98" spans="1:10" ht="15.75" x14ac:dyDescent="0.25">
      <c r="A98" s="346" t="s">
        <v>223</v>
      </c>
      <c r="B98" s="346"/>
      <c r="C98" s="346"/>
      <c r="D98" s="346"/>
      <c r="E98" s="346"/>
      <c r="F98" s="346"/>
      <c r="G98" s="346"/>
      <c r="H98" s="346"/>
      <c r="I98" s="346"/>
      <c r="J98"/>
    </row>
    <row r="99" spans="1:10" ht="15" x14ac:dyDescent="0.25">
      <c r="A99" s="68"/>
      <c r="B99" s="85" t="s">
        <v>46</v>
      </c>
      <c r="C99" s="84"/>
      <c r="D99" s="94" t="s">
        <v>82</v>
      </c>
      <c r="E99" s="86"/>
      <c r="F99" s="84"/>
      <c r="G99" s="83" t="s">
        <v>30</v>
      </c>
      <c r="H99" s="68"/>
      <c r="I99" s="69"/>
      <c r="J99"/>
    </row>
    <row r="100" spans="1:10" s="2" customFormat="1" ht="15" x14ac:dyDescent="0.25">
      <c r="A100" s="351"/>
      <c r="B100" s="92" t="s">
        <v>224</v>
      </c>
      <c r="C100" s="357" t="s">
        <v>35</v>
      </c>
      <c r="D100" s="358" t="s">
        <v>36</v>
      </c>
      <c r="E100" s="358" t="s">
        <v>37</v>
      </c>
      <c r="F100" s="367" t="s">
        <v>34</v>
      </c>
      <c r="G100" s="368"/>
      <c r="H100" s="368"/>
      <c r="I100" s="369"/>
      <c r="J100"/>
    </row>
    <row r="101" spans="1:10" s="2" customFormat="1" ht="15" customHeight="1" x14ac:dyDescent="0.25">
      <c r="A101" s="351"/>
      <c r="B101" s="359" t="s">
        <v>81</v>
      </c>
      <c r="C101" s="357"/>
      <c r="D101" s="358"/>
      <c r="E101" s="358"/>
      <c r="F101" s="353" t="s">
        <v>39</v>
      </c>
      <c r="G101" s="354" t="s">
        <v>40</v>
      </c>
      <c r="H101" s="355" t="s">
        <v>41</v>
      </c>
      <c r="I101" s="356" t="s">
        <v>42</v>
      </c>
      <c r="J101"/>
    </row>
    <row r="102" spans="1:10" s="2" customFormat="1" ht="15" customHeight="1" x14ac:dyDescent="0.25">
      <c r="A102" s="351"/>
      <c r="B102" s="359"/>
      <c r="C102" s="357"/>
      <c r="D102" s="358"/>
      <c r="E102" s="358"/>
      <c r="F102" s="353"/>
      <c r="G102" s="354"/>
      <c r="H102" s="355"/>
      <c r="I102" s="356"/>
      <c r="J102"/>
    </row>
    <row r="103" spans="1:10" s="2" customFormat="1" ht="15.75" x14ac:dyDescent="0.25">
      <c r="A103" s="11">
        <v>1</v>
      </c>
      <c r="B103" s="125" t="s">
        <v>184</v>
      </c>
      <c r="C103" s="48" t="s">
        <v>27</v>
      </c>
      <c r="D103" s="9" t="s">
        <v>33</v>
      </c>
      <c r="E103" s="252" t="s">
        <v>38</v>
      </c>
      <c r="F103" s="199">
        <v>33.700000000000003</v>
      </c>
      <c r="G103" s="275">
        <f t="shared" ref="G103:G116" si="2">(F103-2)*1000/31.7</f>
        <v>1000.0000000000001</v>
      </c>
      <c r="H103" s="276">
        <v>1</v>
      </c>
      <c r="I103" s="268" t="s">
        <v>72</v>
      </c>
      <c r="J103"/>
    </row>
    <row r="104" spans="1:10" s="2" customFormat="1" ht="15.75" x14ac:dyDescent="0.25">
      <c r="A104" s="11">
        <v>2</v>
      </c>
      <c r="B104" s="125" t="s">
        <v>181</v>
      </c>
      <c r="C104" s="48">
        <v>2012</v>
      </c>
      <c r="D104" s="9" t="s">
        <v>33</v>
      </c>
      <c r="E104" s="252" t="s">
        <v>38</v>
      </c>
      <c r="F104" s="105">
        <v>29.6</v>
      </c>
      <c r="G104" s="274">
        <f t="shared" si="2"/>
        <v>870.66246056782336</v>
      </c>
      <c r="H104" s="277">
        <v>2</v>
      </c>
      <c r="I104" s="268" t="s">
        <v>72</v>
      </c>
      <c r="J104"/>
    </row>
    <row r="105" spans="1:10" s="2" customFormat="1" ht="15.75" x14ac:dyDescent="0.25">
      <c r="A105" s="11">
        <v>3</v>
      </c>
      <c r="B105" s="125" t="s">
        <v>198</v>
      </c>
      <c r="C105" s="48">
        <v>2014</v>
      </c>
      <c r="D105" s="9" t="s">
        <v>48</v>
      </c>
      <c r="E105" s="252" t="s">
        <v>38</v>
      </c>
      <c r="F105" s="105">
        <v>28</v>
      </c>
      <c r="G105" s="274">
        <f t="shared" si="2"/>
        <v>820.18927444794951</v>
      </c>
      <c r="H105" s="278">
        <v>3</v>
      </c>
      <c r="I105" s="268" t="s">
        <v>72</v>
      </c>
      <c r="J105"/>
    </row>
    <row r="106" spans="1:10" s="2" customFormat="1" ht="15.75" x14ac:dyDescent="0.25">
      <c r="A106" s="11">
        <v>4</v>
      </c>
      <c r="B106" s="125" t="s">
        <v>204</v>
      </c>
      <c r="C106" s="48">
        <v>2013</v>
      </c>
      <c r="D106" s="9" t="s">
        <v>33</v>
      </c>
      <c r="E106" s="252" t="s">
        <v>38</v>
      </c>
      <c r="F106" s="105">
        <v>25.5</v>
      </c>
      <c r="G106" s="274">
        <f t="shared" si="2"/>
        <v>741.32492113564672</v>
      </c>
      <c r="H106" s="279">
        <v>4</v>
      </c>
      <c r="I106" s="268" t="s">
        <v>72</v>
      </c>
      <c r="J106"/>
    </row>
    <row r="107" spans="1:10" s="2" customFormat="1" ht="15.75" x14ac:dyDescent="0.25">
      <c r="A107" s="11">
        <v>5</v>
      </c>
      <c r="B107" s="35" t="s">
        <v>200</v>
      </c>
      <c r="C107" s="48" t="s">
        <v>25</v>
      </c>
      <c r="D107" s="9" t="s">
        <v>33</v>
      </c>
      <c r="E107" s="48" t="s">
        <v>10</v>
      </c>
      <c r="F107" s="105">
        <v>20.8</v>
      </c>
      <c r="G107" s="274">
        <f t="shared" si="2"/>
        <v>593.05993690851733</v>
      </c>
      <c r="H107" s="280">
        <v>5</v>
      </c>
      <c r="I107" s="63" t="s">
        <v>12</v>
      </c>
      <c r="J107"/>
    </row>
    <row r="108" spans="1:10" s="2" customFormat="1" ht="15.75" x14ac:dyDescent="0.25">
      <c r="A108" s="11">
        <v>6</v>
      </c>
      <c r="B108" s="35" t="s">
        <v>239</v>
      </c>
      <c r="C108" s="48" t="s">
        <v>27</v>
      </c>
      <c r="D108" s="9" t="s">
        <v>33</v>
      </c>
      <c r="E108" s="48" t="s">
        <v>14</v>
      </c>
      <c r="F108" s="105">
        <v>18.399999999999999</v>
      </c>
      <c r="G108" s="274">
        <f t="shared" si="2"/>
        <v>517.35015772870668</v>
      </c>
      <c r="H108" s="281">
        <v>6</v>
      </c>
      <c r="I108" s="63" t="s">
        <v>17</v>
      </c>
      <c r="J108"/>
    </row>
    <row r="109" spans="1:10" s="2" customFormat="1" ht="15.75" x14ac:dyDescent="0.25">
      <c r="A109" s="11">
        <v>7</v>
      </c>
      <c r="B109" s="35" t="s">
        <v>193</v>
      </c>
      <c r="C109" s="48" t="s">
        <v>32</v>
      </c>
      <c r="D109" s="9" t="s">
        <v>225</v>
      </c>
      <c r="E109" s="48" t="s">
        <v>13</v>
      </c>
      <c r="F109" s="105">
        <v>17.3</v>
      </c>
      <c r="G109" s="274">
        <f t="shared" si="2"/>
        <v>482.64984227129338</v>
      </c>
      <c r="H109" s="281">
        <v>7</v>
      </c>
      <c r="I109" s="63" t="s">
        <v>9</v>
      </c>
      <c r="J109"/>
    </row>
    <row r="110" spans="1:10" s="2" customFormat="1" ht="15.75" x14ac:dyDescent="0.25">
      <c r="A110" s="11">
        <v>8</v>
      </c>
      <c r="B110" s="35" t="s">
        <v>197</v>
      </c>
      <c r="C110" s="48" t="s">
        <v>27</v>
      </c>
      <c r="D110" s="9" t="s">
        <v>33</v>
      </c>
      <c r="E110" s="48" t="s">
        <v>10</v>
      </c>
      <c r="F110" s="105">
        <v>17</v>
      </c>
      <c r="G110" s="274">
        <f t="shared" si="2"/>
        <v>473.18611987381706</v>
      </c>
      <c r="H110" s="281">
        <v>8</v>
      </c>
      <c r="I110" s="63" t="s">
        <v>12</v>
      </c>
      <c r="J110"/>
    </row>
    <row r="111" spans="1:10" s="2" customFormat="1" ht="15.75" x14ac:dyDescent="0.25">
      <c r="A111" s="11">
        <v>9</v>
      </c>
      <c r="B111" s="35" t="s">
        <v>195</v>
      </c>
      <c r="C111" s="48" t="s">
        <v>32</v>
      </c>
      <c r="D111" s="9" t="s">
        <v>225</v>
      </c>
      <c r="E111" s="48" t="s">
        <v>10</v>
      </c>
      <c r="F111" s="105">
        <v>15.7</v>
      </c>
      <c r="G111" s="274">
        <f t="shared" si="2"/>
        <v>432.17665615141959</v>
      </c>
      <c r="H111" s="281">
        <v>9</v>
      </c>
      <c r="I111" s="63" t="s">
        <v>3</v>
      </c>
      <c r="J111"/>
    </row>
    <row r="112" spans="1:10" s="2" customFormat="1" ht="15.75" x14ac:dyDescent="0.25">
      <c r="A112" s="11">
        <v>10</v>
      </c>
      <c r="B112" s="35" t="s">
        <v>237</v>
      </c>
      <c r="C112" s="48" t="s">
        <v>235</v>
      </c>
      <c r="D112" s="9" t="s">
        <v>33</v>
      </c>
      <c r="E112" s="48" t="s">
        <v>14</v>
      </c>
      <c r="F112" s="105">
        <v>14.6</v>
      </c>
      <c r="G112" s="274">
        <f t="shared" si="2"/>
        <v>397.4763406940063</v>
      </c>
      <c r="H112" s="281">
        <v>10</v>
      </c>
      <c r="I112" s="63" t="s">
        <v>17</v>
      </c>
      <c r="J112"/>
    </row>
    <row r="113" spans="1:10" s="2" customFormat="1" ht="15.75" x14ac:dyDescent="0.25">
      <c r="A113" s="11">
        <v>11</v>
      </c>
      <c r="B113" s="35" t="s">
        <v>251</v>
      </c>
      <c r="C113" s="48" t="s">
        <v>27</v>
      </c>
      <c r="D113" s="9" t="s">
        <v>33</v>
      </c>
      <c r="E113" s="48" t="s">
        <v>10</v>
      </c>
      <c r="F113" s="105">
        <v>14.5</v>
      </c>
      <c r="G113" s="274">
        <f t="shared" si="2"/>
        <v>394.32176656151421</v>
      </c>
      <c r="H113" s="281">
        <v>11</v>
      </c>
      <c r="I113" s="63" t="s">
        <v>12</v>
      </c>
      <c r="J113"/>
    </row>
    <row r="114" spans="1:10" s="2" customFormat="1" ht="16.5" thickBot="1" x14ac:dyDescent="0.3">
      <c r="A114" s="11">
        <v>12</v>
      </c>
      <c r="B114" s="125" t="s">
        <v>231</v>
      </c>
      <c r="C114" s="48">
        <v>2011</v>
      </c>
      <c r="D114" s="9" t="s">
        <v>33</v>
      </c>
      <c r="E114" s="252" t="s">
        <v>38</v>
      </c>
      <c r="F114" s="105">
        <v>13.2</v>
      </c>
      <c r="G114" s="274">
        <f t="shared" si="2"/>
        <v>353.31230283911674</v>
      </c>
      <c r="H114" s="282">
        <v>12</v>
      </c>
      <c r="I114" s="88" t="s">
        <v>72</v>
      </c>
      <c r="J114"/>
    </row>
    <row r="115" spans="1:10" s="2" customFormat="1" ht="16.5" thickTop="1" x14ac:dyDescent="0.25">
      <c r="A115" s="11">
        <v>13</v>
      </c>
      <c r="B115" s="35" t="s">
        <v>236</v>
      </c>
      <c r="C115" s="48" t="s">
        <v>25</v>
      </c>
      <c r="D115" s="9" t="s">
        <v>33</v>
      </c>
      <c r="E115" s="48" t="s">
        <v>14</v>
      </c>
      <c r="F115" s="105">
        <v>11.9</v>
      </c>
      <c r="G115" s="274">
        <f t="shared" si="2"/>
        <v>312.30283911671927</v>
      </c>
      <c r="H115" s="96"/>
      <c r="I115" s="63" t="s">
        <v>17</v>
      </c>
      <c r="J115"/>
    </row>
    <row r="116" spans="1:10" s="2" customFormat="1" ht="15.75" x14ac:dyDescent="0.25">
      <c r="A116" s="11">
        <v>14</v>
      </c>
      <c r="B116" s="35" t="s">
        <v>227</v>
      </c>
      <c r="C116" s="48" t="s">
        <v>25</v>
      </c>
      <c r="D116" s="9" t="s">
        <v>33</v>
      </c>
      <c r="E116" s="48" t="s">
        <v>14</v>
      </c>
      <c r="F116" s="105">
        <v>10.5</v>
      </c>
      <c r="G116" s="274">
        <f t="shared" si="2"/>
        <v>268.13880126182966</v>
      </c>
      <c r="H116" s="35"/>
      <c r="I116" s="88"/>
      <c r="J116"/>
    </row>
    <row r="117" spans="1:10" s="2" customFormat="1" x14ac:dyDescent="0.25">
      <c r="A117" s="16"/>
      <c r="B117" s="14"/>
      <c r="C117" s="16"/>
      <c r="D117" s="16"/>
      <c r="E117" s="16"/>
      <c r="F117" s="17"/>
      <c r="G117" s="17"/>
      <c r="H117" s="21"/>
      <c r="I117" s="12"/>
    </row>
    <row r="118" spans="1:10" s="2" customFormat="1" x14ac:dyDescent="0.25">
      <c r="A118" s="16"/>
      <c r="B118" s="14"/>
      <c r="C118" s="16"/>
      <c r="D118" s="16"/>
      <c r="E118" s="16"/>
      <c r="F118" s="17"/>
      <c r="G118" s="17"/>
      <c r="H118" s="21"/>
      <c r="I118" s="12"/>
    </row>
    <row r="119" spans="1:10" s="2" customFormat="1" x14ac:dyDescent="0.25">
      <c r="A119" s="16"/>
      <c r="B119" s="14"/>
      <c r="C119" s="16"/>
      <c r="D119" s="16"/>
      <c r="E119" s="16"/>
      <c r="F119" s="17"/>
      <c r="G119" s="17"/>
      <c r="H119" s="21"/>
      <c r="I119" s="12"/>
    </row>
    <row r="120" spans="1:10" s="2" customFormat="1" x14ac:dyDescent="0.25">
      <c r="A120" s="16"/>
      <c r="B120" s="14"/>
      <c r="C120" s="16"/>
      <c r="D120" s="16"/>
      <c r="E120" s="16"/>
      <c r="F120" s="17"/>
      <c r="G120" s="17"/>
      <c r="H120" s="21"/>
      <c r="I120" s="12"/>
    </row>
    <row r="121" spans="1:10" s="2" customFormat="1" x14ac:dyDescent="0.25">
      <c r="A121" s="16"/>
      <c r="B121" s="14"/>
      <c r="C121" s="16"/>
      <c r="D121" s="16"/>
      <c r="E121" s="16"/>
      <c r="F121" s="17"/>
      <c r="G121" s="17"/>
      <c r="H121" s="21"/>
      <c r="I121" s="12"/>
    </row>
    <row r="122" spans="1:10" s="2" customFormat="1" x14ac:dyDescent="0.25">
      <c r="A122" s="16"/>
      <c r="B122" s="14"/>
      <c r="C122" s="16"/>
      <c r="D122" s="16"/>
      <c r="E122" s="16"/>
      <c r="F122" s="17"/>
      <c r="G122" s="17"/>
      <c r="H122" s="21"/>
      <c r="I122" s="12"/>
    </row>
    <row r="123" spans="1:10" s="2" customFormat="1" x14ac:dyDescent="0.25">
      <c r="A123" s="16"/>
      <c r="B123" s="14"/>
      <c r="C123" s="16"/>
      <c r="D123" s="16"/>
      <c r="E123" s="16"/>
      <c r="F123" s="17"/>
      <c r="G123" s="17"/>
      <c r="H123" s="21"/>
      <c r="I123" s="12"/>
    </row>
    <row r="124" spans="1:10" s="2" customFormat="1" x14ac:dyDescent="0.25">
      <c r="A124" s="16"/>
      <c r="B124" s="14"/>
      <c r="C124" s="16"/>
      <c r="D124" s="16"/>
      <c r="E124" s="16"/>
      <c r="F124" s="17"/>
      <c r="G124" s="17"/>
      <c r="H124" s="21"/>
      <c r="I124" s="12"/>
    </row>
    <row r="125" spans="1:10" s="2" customFormat="1" x14ac:dyDescent="0.25">
      <c r="A125" s="16"/>
      <c r="B125" s="14"/>
      <c r="C125" s="16"/>
      <c r="D125" s="16"/>
      <c r="E125" s="16"/>
      <c r="F125" s="17"/>
      <c r="G125" s="17"/>
      <c r="H125" s="21"/>
      <c r="I125" s="12"/>
    </row>
    <row r="126" spans="1:10" s="2" customFormat="1" x14ac:dyDescent="0.25">
      <c r="A126" s="16"/>
      <c r="B126" s="14"/>
      <c r="C126" s="16"/>
      <c r="D126" s="16"/>
      <c r="E126" s="16"/>
      <c r="F126" s="17"/>
      <c r="G126" s="17"/>
      <c r="H126" s="21"/>
      <c r="I126" s="12"/>
    </row>
    <row r="127" spans="1:10" s="2" customFormat="1" x14ac:dyDescent="0.25">
      <c r="A127" s="16"/>
      <c r="B127" s="14"/>
      <c r="C127" s="16"/>
      <c r="D127" s="16"/>
      <c r="E127" s="16"/>
      <c r="F127" s="17"/>
      <c r="G127" s="17"/>
      <c r="H127" s="21"/>
      <c r="I127" s="12"/>
    </row>
    <row r="128" spans="1:10" s="2" customFormat="1" x14ac:dyDescent="0.25">
      <c r="A128" s="16"/>
      <c r="B128" s="14"/>
      <c r="C128" s="16"/>
      <c r="D128" s="16"/>
      <c r="E128" s="16"/>
      <c r="F128" s="17"/>
      <c r="G128" s="17"/>
      <c r="H128" s="21"/>
      <c r="I128" s="12"/>
    </row>
    <row r="129" spans="1:9" s="2" customFormat="1" x14ac:dyDescent="0.25">
      <c r="A129" s="16"/>
      <c r="B129" s="14"/>
      <c r="C129" s="16"/>
      <c r="D129" s="16"/>
      <c r="E129" s="16"/>
      <c r="F129" s="17"/>
      <c r="G129" s="17"/>
      <c r="H129" s="21"/>
      <c r="I129" s="12"/>
    </row>
    <row r="130" spans="1:9" s="2" customFormat="1" x14ac:dyDescent="0.25">
      <c r="A130" s="16"/>
      <c r="B130" s="14"/>
      <c r="C130" s="16"/>
      <c r="D130" s="16"/>
      <c r="E130" s="16"/>
      <c r="F130" s="17"/>
      <c r="G130" s="17"/>
      <c r="H130" s="21"/>
      <c r="I130" s="12"/>
    </row>
    <row r="131" spans="1:9" s="2" customFormat="1" x14ac:dyDescent="0.25">
      <c r="A131" s="16"/>
      <c r="B131" s="14"/>
      <c r="C131" s="16"/>
      <c r="D131" s="16"/>
      <c r="E131" s="16"/>
      <c r="F131" s="17"/>
      <c r="G131" s="17"/>
      <c r="H131" s="21"/>
      <c r="I131" s="12"/>
    </row>
    <row r="132" spans="1:9" s="2" customFormat="1" x14ac:dyDescent="0.25">
      <c r="A132" s="16"/>
      <c r="B132" s="14"/>
      <c r="C132" s="16"/>
      <c r="D132" s="16"/>
      <c r="E132" s="16"/>
      <c r="F132" s="17"/>
      <c r="G132" s="17"/>
      <c r="H132" s="21"/>
      <c r="I132" s="12"/>
    </row>
    <row r="133" spans="1:9" s="2" customFormat="1" x14ac:dyDescent="0.25">
      <c r="A133" s="16"/>
      <c r="B133" s="14"/>
      <c r="C133" s="16"/>
      <c r="D133" s="16"/>
      <c r="E133" s="16"/>
      <c r="F133" s="17"/>
      <c r="G133" s="17"/>
      <c r="H133" s="21"/>
      <c r="I133" s="12"/>
    </row>
    <row r="134" spans="1:9" s="2" customFormat="1" x14ac:dyDescent="0.25">
      <c r="A134" s="16"/>
      <c r="B134" s="14"/>
      <c r="C134" s="16"/>
      <c r="D134" s="16"/>
      <c r="E134" s="16"/>
      <c r="F134" s="17"/>
      <c r="G134" s="17"/>
      <c r="H134" s="21"/>
      <c r="I134" s="12"/>
    </row>
    <row r="135" spans="1:9" s="2" customFormat="1" x14ac:dyDescent="0.25">
      <c r="A135" s="16"/>
      <c r="B135" s="14"/>
      <c r="C135" s="16"/>
      <c r="D135" s="16"/>
      <c r="E135" s="16"/>
      <c r="F135" s="17"/>
      <c r="G135" s="17"/>
      <c r="H135" s="21"/>
      <c r="I135" s="12"/>
    </row>
    <row r="136" spans="1:9" s="2" customFormat="1" x14ac:dyDescent="0.25">
      <c r="A136" s="16"/>
      <c r="B136" s="14"/>
      <c r="C136" s="16"/>
      <c r="D136" s="16"/>
      <c r="E136" s="16"/>
      <c r="F136" s="17"/>
      <c r="G136" s="17"/>
      <c r="H136" s="21"/>
      <c r="I136" s="12"/>
    </row>
    <row r="137" spans="1:9" s="2" customFormat="1" x14ac:dyDescent="0.25">
      <c r="A137" s="16"/>
      <c r="B137" s="14"/>
      <c r="C137" s="16"/>
      <c r="D137" s="16"/>
      <c r="E137" s="16"/>
      <c r="F137" s="17"/>
      <c r="G137" s="17"/>
      <c r="H137" s="21"/>
      <c r="I137" s="12"/>
    </row>
    <row r="138" spans="1:9" s="2" customFormat="1" x14ac:dyDescent="0.25">
      <c r="A138" s="16"/>
      <c r="B138" s="14"/>
      <c r="C138" s="16"/>
      <c r="D138" s="16"/>
      <c r="E138" s="16"/>
      <c r="F138" s="17"/>
      <c r="G138" s="17"/>
      <c r="H138" s="21"/>
      <c r="I138" s="12"/>
    </row>
    <row r="139" spans="1:9" s="2" customFormat="1" x14ac:dyDescent="0.25">
      <c r="A139" s="16"/>
      <c r="B139" s="14"/>
      <c r="C139" s="16"/>
      <c r="D139" s="16"/>
      <c r="E139" s="16"/>
      <c r="F139" s="17"/>
      <c r="G139" s="17"/>
      <c r="H139" s="21"/>
      <c r="I139" s="12"/>
    </row>
    <row r="140" spans="1:9" s="2" customFormat="1" x14ac:dyDescent="0.25">
      <c r="A140" s="16"/>
      <c r="B140" s="14"/>
      <c r="C140" s="16"/>
      <c r="D140" s="16"/>
      <c r="E140" s="16"/>
      <c r="F140" s="17"/>
      <c r="G140" s="17"/>
      <c r="H140" s="21"/>
      <c r="I140" s="12"/>
    </row>
    <row r="141" spans="1:9" s="2" customFormat="1" x14ac:dyDescent="0.25">
      <c r="A141" s="16"/>
      <c r="B141" s="14"/>
      <c r="C141" s="16"/>
      <c r="D141" s="16"/>
      <c r="E141" s="16"/>
      <c r="F141" s="17"/>
      <c r="G141" s="17"/>
      <c r="H141" s="21"/>
      <c r="I141" s="12"/>
    </row>
    <row r="142" spans="1:9" s="2" customFormat="1" x14ac:dyDescent="0.25">
      <c r="A142" s="16"/>
      <c r="B142" s="14"/>
      <c r="C142" s="16"/>
      <c r="D142" s="16"/>
      <c r="E142" s="16"/>
      <c r="F142" s="17"/>
      <c r="G142" s="17"/>
      <c r="H142" s="21"/>
      <c r="I142" s="12"/>
    </row>
    <row r="143" spans="1:9" s="2" customFormat="1" x14ac:dyDescent="0.25">
      <c r="A143" s="16"/>
      <c r="B143" s="14"/>
      <c r="C143" s="16"/>
      <c r="D143" s="16"/>
      <c r="E143" s="16"/>
      <c r="F143" s="17"/>
      <c r="G143" s="17"/>
      <c r="H143" s="21"/>
      <c r="I143" s="12"/>
    </row>
    <row r="144" spans="1:9" s="2" customFormat="1" x14ac:dyDescent="0.25">
      <c r="A144" s="16"/>
      <c r="B144" s="14"/>
      <c r="C144" s="16"/>
      <c r="D144" s="16"/>
      <c r="E144" s="16"/>
      <c r="F144" s="17"/>
      <c r="G144" s="17"/>
      <c r="H144" s="21"/>
      <c r="I144" s="12"/>
    </row>
    <row r="145" spans="1:9" s="2" customFormat="1" x14ac:dyDescent="0.25">
      <c r="A145" s="16"/>
      <c r="B145" s="14"/>
      <c r="C145" s="16"/>
      <c r="D145" s="16"/>
      <c r="E145" s="16"/>
      <c r="F145" s="17"/>
      <c r="G145" s="17"/>
      <c r="H145" s="21"/>
      <c r="I145" s="12"/>
    </row>
    <row r="146" spans="1:9" s="2" customFormat="1" x14ac:dyDescent="0.25">
      <c r="A146" s="16"/>
      <c r="B146" s="14"/>
      <c r="C146" s="16"/>
      <c r="D146" s="16"/>
      <c r="E146" s="16"/>
      <c r="F146" s="17"/>
      <c r="G146" s="17"/>
      <c r="H146" s="21"/>
      <c r="I146" s="12"/>
    </row>
    <row r="147" spans="1:9" s="2" customFormat="1" x14ac:dyDescent="0.25">
      <c r="A147" s="16"/>
      <c r="B147" s="14"/>
      <c r="C147" s="16"/>
      <c r="D147" s="16"/>
      <c r="E147" s="16"/>
      <c r="F147" s="17"/>
      <c r="G147" s="17"/>
      <c r="H147" s="21"/>
      <c r="I147" s="12"/>
    </row>
    <row r="148" spans="1:9" s="2" customFormat="1" x14ac:dyDescent="0.25">
      <c r="A148" s="16"/>
      <c r="B148" s="14"/>
      <c r="C148" s="16"/>
      <c r="D148" s="16"/>
      <c r="E148" s="16"/>
      <c r="F148" s="17"/>
      <c r="G148" s="17"/>
      <c r="H148" s="21"/>
      <c r="I148" s="12"/>
    </row>
    <row r="149" spans="1:9" s="2" customFormat="1" x14ac:dyDescent="0.25">
      <c r="A149" s="16"/>
      <c r="B149" s="14"/>
      <c r="C149" s="16"/>
      <c r="D149" s="16"/>
      <c r="E149" s="16"/>
      <c r="F149" s="17"/>
      <c r="G149" s="17"/>
      <c r="H149" s="21"/>
      <c r="I149" s="12"/>
    </row>
    <row r="150" spans="1:9" s="2" customFormat="1" x14ac:dyDescent="0.25">
      <c r="A150" s="16"/>
      <c r="B150" s="14"/>
      <c r="C150" s="16"/>
      <c r="D150" s="16"/>
      <c r="E150" s="16"/>
      <c r="F150" s="17"/>
      <c r="G150" s="17"/>
      <c r="H150" s="21"/>
      <c r="I150" s="12"/>
    </row>
    <row r="151" spans="1:9" s="2" customFormat="1" x14ac:dyDescent="0.25">
      <c r="A151" s="16"/>
      <c r="B151" s="14"/>
      <c r="C151" s="16"/>
      <c r="D151" s="16"/>
      <c r="E151" s="16"/>
      <c r="F151" s="17"/>
      <c r="G151" s="17"/>
      <c r="H151" s="21"/>
      <c r="I151" s="12"/>
    </row>
    <row r="152" spans="1:9" s="2" customFormat="1" x14ac:dyDescent="0.25">
      <c r="A152" s="16"/>
      <c r="B152" s="14"/>
      <c r="C152" s="16"/>
      <c r="D152" s="16"/>
      <c r="E152" s="16"/>
      <c r="F152" s="17"/>
      <c r="G152" s="17"/>
      <c r="H152" s="21"/>
      <c r="I152" s="12"/>
    </row>
    <row r="153" spans="1:9" s="2" customFormat="1" x14ac:dyDescent="0.25">
      <c r="A153" s="16"/>
      <c r="B153" s="14"/>
      <c r="C153" s="16"/>
      <c r="D153" s="16"/>
      <c r="E153" s="16"/>
      <c r="F153" s="17"/>
      <c r="G153" s="17"/>
      <c r="H153" s="21"/>
      <c r="I153" s="12"/>
    </row>
    <row r="154" spans="1:9" s="2" customFormat="1" x14ac:dyDescent="0.25">
      <c r="A154" s="16"/>
      <c r="B154" s="14"/>
      <c r="C154" s="16"/>
      <c r="D154" s="16"/>
      <c r="E154" s="16"/>
      <c r="F154" s="17"/>
      <c r="G154" s="17"/>
      <c r="H154" s="21"/>
      <c r="I154" s="12"/>
    </row>
    <row r="155" spans="1:9" s="2" customFormat="1" x14ac:dyDescent="0.25">
      <c r="A155" s="16"/>
      <c r="B155" s="14"/>
      <c r="C155" s="16"/>
      <c r="D155" s="16"/>
      <c r="E155" s="16"/>
      <c r="F155" s="17"/>
      <c r="G155" s="17"/>
      <c r="H155" s="21"/>
      <c r="I155" s="12"/>
    </row>
    <row r="156" spans="1:9" s="2" customFormat="1" x14ac:dyDescent="0.25">
      <c r="A156" s="16"/>
      <c r="B156" s="14"/>
      <c r="C156" s="16"/>
      <c r="D156" s="16"/>
      <c r="E156" s="16"/>
      <c r="F156" s="17"/>
      <c r="G156" s="17"/>
      <c r="H156" s="21"/>
      <c r="I156" s="12"/>
    </row>
    <row r="157" spans="1:9" s="2" customFormat="1" x14ac:dyDescent="0.25">
      <c r="A157" s="16"/>
      <c r="B157" s="14"/>
      <c r="C157" s="16"/>
      <c r="D157" s="16"/>
      <c r="E157" s="16"/>
      <c r="F157" s="17"/>
      <c r="G157" s="17"/>
      <c r="H157" s="21"/>
      <c r="I157" s="12"/>
    </row>
    <row r="158" spans="1:9" s="2" customFormat="1" x14ac:dyDescent="0.25">
      <c r="A158" s="16"/>
      <c r="B158" s="14"/>
      <c r="C158" s="16"/>
      <c r="D158" s="16"/>
      <c r="E158" s="16"/>
      <c r="F158" s="17"/>
      <c r="G158" s="17"/>
      <c r="H158" s="21"/>
      <c r="I158" s="12"/>
    </row>
    <row r="159" spans="1:9" s="2" customFormat="1" x14ac:dyDescent="0.25">
      <c r="A159" s="16"/>
      <c r="B159" s="14"/>
      <c r="C159" s="16"/>
      <c r="D159" s="16"/>
      <c r="E159" s="16"/>
      <c r="F159" s="17"/>
      <c r="G159" s="17"/>
      <c r="H159" s="21"/>
      <c r="I159" s="12"/>
    </row>
    <row r="160" spans="1:9" s="2" customFormat="1" x14ac:dyDescent="0.25">
      <c r="A160" s="16"/>
      <c r="B160" s="14"/>
      <c r="C160" s="16"/>
      <c r="D160" s="16"/>
      <c r="E160" s="16"/>
      <c r="F160" s="17"/>
      <c r="G160" s="17"/>
      <c r="H160" s="21"/>
      <c r="I160" s="12"/>
    </row>
    <row r="161" spans="1:9" s="2" customFormat="1" x14ac:dyDescent="0.25">
      <c r="A161" s="16"/>
      <c r="B161" s="14"/>
      <c r="C161" s="16"/>
      <c r="D161" s="16"/>
      <c r="E161" s="16"/>
      <c r="F161" s="17"/>
      <c r="G161" s="17"/>
      <c r="H161" s="21"/>
      <c r="I161" s="12"/>
    </row>
    <row r="162" spans="1:9" s="2" customFormat="1" x14ac:dyDescent="0.25">
      <c r="A162" s="16"/>
      <c r="B162" s="14"/>
      <c r="C162" s="16"/>
      <c r="D162" s="16"/>
      <c r="E162" s="16"/>
      <c r="F162" s="17"/>
      <c r="G162" s="17"/>
      <c r="H162" s="21"/>
      <c r="I162" s="12"/>
    </row>
    <row r="163" spans="1:9" s="2" customFormat="1" x14ac:dyDescent="0.25">
      <c r="A163" s="16"/>
      <c r="B163" s="14"/>
      <c r="C163" s="16"/>
      <c r="D163" s="16"/>
      <c r="E163" s="16"/>
      <c r="F163" s="17"/>
      <c r="G163" s="17"/>
      <c r="H163" s="21"/>
      <c r="I163" s="12"/>
    </row>
    <row r="164" spans="1:9" s="2" customFormat="1" x14ac:dyDescent="0.25">
      <c r="A164" s="16"/>
      <c r="B164" s="14"/>
      <c r="C164" s="16"/>
      <c r="D164" s="16"/>
      <c r="E164" s="16"/>
      <c r="F164" s="17"/>
      <c r="G164" s="17"/>
      <c r="H164" s="21"/>
      <c r="I164" s="12"/>
    </row>
    <row r="165" spans="1:9" s="2" customFormat="1" x14ac:dyDescent="0.25">
      <c r="A165" s="16"/>
      <c r="B165" s="14"/>
      <c r="C165" s="16"/>
      <c r="D165" s="16"/>
      <c r="E165" s="16"/>
      <c r="F165" s="17"/>
      <c r="G165" s="17"/>
      <c r="H165" s="21"/>
      <c r="I165" s="12"/>
    </row>
    <row r="166" spans="1:9" s="2" customFormat="1" x14ac:dyDescent="0.25">
      <c r="A166" s="16"/>
      <c r="B166" s="14"/>
      <c r="C166" s="16"/>
      <c r="D166" s="16"/>
      <c r="E166" s="16"/>
      <c r="F166" s="17"/>
      <c r="G166" s="17"/>
      <c r="H166" s="21"/>
      <c r="I166" s="12"/>
    </row>
    <row r="167" spans="1:9" s="2" customFormat="1" x14ac:dyDescent="0.25">
      <c r="A167" s="16"/>
      <c r="B167" s="14"/>
      <c r="C167" s="16"/>
      <c r="D167" s="16"/>
      <c r="E167" s="16"/>
      <c r="F167" s="17"/>
      <c r="G167" s="17"/>
      <c r="H167" s="21"/>
      <c r="I167" s="12"/>
    </row>
    <row r="168" spans="1:9" s="2" customFormat="1" x14ac:dyDescent="0.25">
      <c r="A168" s="16"/>
      <c r="B168" s="14"/>
      <c r="C168" s="16"/>
      <c r="D168" s="16"/>
      <c r="E168" s="16"/>
      <c r="F168" s="17"/>
      <c r="G168" s="17"/>
      <c r="H168" s="21"/>
      <c r="I168" s="12"/>
    </row>
    <row r="169" spans="1:9" s="2" customFormat="1" x14ac:dyDescent="0.25">
      <c r="A169" s="16"/>
      <c r="B169" s="14"/>
      <c r="C169" s="16"/>
      <c r="D169" s="16"/>
      <c r="E169" s="16"/>
      <c r="F169" s="17"/>
      <c r="G169" s="17"/>
      <c r="H169" s="21"/>
      <c r="I169" s="12"/>
    </row>
    <row r="170" spans="1:9" s="2" customFormat="1" x14ac:dyDescent="0.25">
      <c r="A170" s="16"/>
      <c r="B170" s="14"/>
      <c r="C170" s="16"/>
      <c r="D170" s="16"/>
      <c r="E170" s="16"/>
      <c r="F170" s="17"/>
      <c r="G170" s="17"/>
      <c r="H170" s="21"/>
      <c r="I170" s="12"/>
    </row>
    <row r="171" spans="1:9" s="2" customFormat="1" x14ac:dyDescent="0.25">
      <c r="A171" s="16"/>
      <c r="B171" s="14"/>
      <c r="C171" s="16"/>
      <c r="D171" s="16"/>
      <c r="E171" s="16"/>
      <c r="F171" s="17"/>
      <c r="G171" s="17"/>
      <c r="H171" s="21"/>
      <c r="I171" s="12"/>
    </row>
    <row r="172" spans="1:9" s="2" customFormat="1" x14ac:dyDescent="0.25">
      <c r="A172" s="16"/>
      <c r="B172" s="14"/>
      <c r="C172" s="16"/>
      <c r="D172" s="16"/>
      <c r="E172" s="16"/>
      <c r="F172" s="17"/>
      <c r="G172" s="17"/>
      <c r="H172" s="21"/>
      <c r="I172" s="12"/>
    </row>
    <row r="173" spans="1:9" s="2" customFormat="1" x14ac:dyDescent="0.25">
      <c r="A173" s="16"/>
      <c r="B173" s="14"/>
      <c r="C173" s="16"/>
      <c r="D173" s="16"/>
      <c r="E173" s="16"/>
      <c r="F173" s="17"/>
      <c r="G173" s="17"/>
      <c r="H173" s="21"/>
      <c r="I173" s="12"/>
    </row>
    <row r="174" spans="1:9" s="2" customFormat="1" x14ac:dyDescent="0.25">
      <c r="A174" s="16"/>
      <c r="B174" s="14"/>
      <c r="C174" s="16"/>
      <c r="D174" s="16"/>
      <c r="E174" s="16"/>
      <c r="F174" s="17"/>
      <c r="G174" s="17"/>
      <c r="H174" s="21"/>
      <c r="I174" s="12"/>
    </row>
    <row r="175" spans="1:9" s="2" customFormat="1" x14ac:dyDescent="0.25">
      <c r="A175" s="16"/>
      <c r="B175" s="14"/>
      <c r="C175" s="16"/>
      <c r="D175" s="16"/>
      <c r="E175" s="16"/>
      <c r="F175" s="17"/>
      <c r="G175" s="17"/>
      <c r="H175" s="21"/>
      <c r="I175" s="12"/>
    </row>
    <row r="176" spans="1:9" s="2" customFormat="1" x14ac:dyDescent="0.25">
      <c r="A176" s="16"/>
      <c r="B176" s="14"/>
      <c r="C176" s="16"/>
      <c r="D176" s="16"/>
      <c r="E176" s="16"/>
      <c r="F176" s="17"/>
      <c r="G176" s="17"/>
      <c r="H176" s="21"/>
      <c r="I176" s="12"/>
    </row>
    <row r="177" spans="1:9" s="2" customFormat="1" x14ac:dyDescent="0.25">
      <c r="A177" s="16"/>
      <c r="B177" s="14"/>
      <c r="C177" s="16"/>
      <c r="D177" s="16"/>
      <c r="E177" s="16"/>
      <c r="F177" s="17"/>
      <c r="G177" s="17"/>
      <c r="H177" s="21"/>
      <c r="I177" s="12"/>
    </row>
    <row r="178" spans="1:9" s="2" customFormat="1" x14ac:dyDescent="0.25">
      <c r="A178" s="16"/>
      <c r="B178" s="14"/>
      <c r="C178" s="16"/>
      <c r="D178" s="16"/>
      <c r="E178" s="16"/>
      <c r="F178" s="17"/>
      <c r="G178" s="17"/>
      <c r="H178" s="21"/>
      <c r="I178" s="12"/>
    </row>
    <row r="179" spans="1:9" s="2" customFormat="1" x14ac:dyDescent="0.25">
      <c r="A179" s="16"/>
      <c r="B179" s="14"/>
      <c r="C179" s="16"/>
      <c r="D179" s="16"/>
      <c r="E179" s="16"/>
      <c r="F179" s="17"/>
      <c r="G179" s="17"/>
      <c r="H179" s="21"/>
      <c r="I179" s="12"/>
    </row>
    <row r="180" spans="1:9" s="2" customFormat="1" x14ac:dyDescent="0.25">
      <c r="A180" s="16"/>
      <c r="B180" s="14"/>
      <c r="C180" s="16"/>
      <c r="D180" s="16"/>
      <c r="E180" s="16"/>
      <c r="F180" s="17"/>
      <c r="G180" s="17"/>
      <c r="H180" s="21"/>
      <c r="I180" s="12"/>
    </row>
    <row r="181" spans="1:9" s="2" customFormat="1" x14ac:dyDescent="0.25">
      <c r="A181" s="16"/>
      <c r="B181" s="14"/>
      <c r="C181" s="16"/>
      <c r="D181" s="16"/>
      <c r="E181" s="16"/>
      <c r="F181" s="17"/>
      <c r="G181" s="17"/>
      <c r="H181" s="21"/>
      <c r="I181" s="12"/>
    </row>
    <row r="182" spans="1:9" s="2" customFormat="1" x14ac:dyDescent="0.25">
      <c r="A182" s="16"/>
      <c r="B182" s="14"/>
      <c r="C182" s="16"/>
      <c r="D182" s="16"/>
      <c r="E182" s="16"/>
      <c r="F182" s="17"/>
      <c r="G182" s="17"/>
      <c r="H182" s="21"/>
      <c r="I182" s="12"/>
    </row>
    <row r="183" spans="1:9" s="2" customFormat="1" x14ac:dyDescent="0.25">
      <c r="A183" s="16"/>
      <c r="B183" s="14"/>
      <c r="C183" s="16"/>
      <c r="D183" s="16"/>
      <c r="E183" s="16"/>
      <c r="F183" s="17"/>
      <c r="G183" s="17"/>
      <c r="H183" s="21"/>
      <c r="I183" s="12"/>
    </row>
    <row r="184" spans="1:9" s="2" customFormat="1" x14ac:dyDescent="0.25">
      <c r="A184" s="16"/>
      <c r="B184" s="14"/>
      <c r="C184" s="16"/>
      <c r="D184" s="16"/>
      <c r="E184" s="16"/>
      <c r="F184" s="17"/>
      <c r="G184" s="17"/>
      <c r="H184" s="21"/>
      <c r="I184" s="12"/>
    </row>
    <row r="185" spans="1:9" s="2" customFormat="1" x14ac:dyDescent="0.25">
      <c r="A185" s="16"/>
      <c r="B185" s="14"/>
      <c r="C185" s="16"/>
      <c r="D185" s="16"/>
      <c r="E185" s="16"/>
      <c r="F185" s="17"/>
      <c r="G185" s="17"/>
      <c r="H185" s="21"/>
      <c r="I185" s="12"/>
    </row>
    <row r="186" spans="1:9" s="2" customFormat="1" x14ac:dyDescent="0.25">
      <c r="A186" s="16"/>
      <c r="B186" s="14"/>
      <c r="C186" s="16"/>
      <c r="D186" s="16"/>
      <c r="E186" s="16"/>
      <c r="F186" s="17"/>
      <c r="G186" s="17"/>
      <c r="H186" s="21"/>
      <c r="I186" s="12"/>
    </row>
    <row r="187" spans="1:9" s="2" customFormat="1" x14ac:dyDescent="0.25">
      <c r="A187" s="16"/>
      <c r="B187" s="14"/>
      <c r="C187" s="16"/>
      <c r="D187" s="16"/>
      <c r="E187" s="16"/>
      <c r="F187" s="17"/>
      <c r="G187" s="17"/>
      <c r="H187" s="21"/>
      <c r="I187" s="12"/>
    </row>
    <row r="188" spans="1:9" s="2" customFormat="1" x14ac:dyDescent="0.25">
      <c r="A188" s="16"/>
      <c r="B188" s="14"/>
      <c r="C188" s="16"/>
      <c r="D188" s="16"/>
      <c r="E188" s="16"/>
      <c r="F188" s="17"/>
      <c r="G188" s="17"/>
      <c r="H188" s="21"/>
      <c r="I188" s="12"/>
    </row>
    <row r="189" spans="1:9" s="2" customFormat="1" x14ac:dyDescent="0.25">
      <c r="A189" s="16"/>
      <c r="B189" s="14"/>
      <c r="C189" s="16"/>
      <c r="D189" s="16"/>
      <c r="E189" s="16"/>
      <c r="F189" s="17"/>
      <c r="G189" s="17"/>
      <c r="H189" s="21"/>
      <c r="I189" s="12"/>
    </row>
    <row r="190" spans="1:9" s="2" customFormat="1" x14ac:dyDescent="0.25">
      <c r="A190" s="16"/>
      <c r="B190" s="14"/>
      <c r="C190" s="16"/>
      <c r="D190" s="16"/>
      <c r="E190" s="16"/>
      <c r="F190" s="17"/>
      <c r="G190" s="17"/>
      <c r="H190" s="21"/>
      <c r="I190" s="12"/>
    </row>
    <row r="191" spans="1:9" s="2" customFormat="1" x14ac:dyDescent="0.25">
      <c r="A191" s="16"/>
      <c r="B191" s="14"/>
      <c r="C191" s="16"/>
      <c r="D191" s="16"/>
      <c r="E191" s="16"/>
      <c r="F191" s="17"/>
      <c r="G191" s="17"/>
      <c r="H191" s="21"/>
      <c r="I191" s="12"/>
    </row>
    <row r="192" spans="1:9" s="2" customFormat="1" x14ac:dyDescent="0.25">
      <c r="A192" s="16"/>
      <c r="B192" s="14"/>
      <c r="C192" s="16"/>
      <c r="D192" s="16"/>
      <c r="E192" s="16"/>
      <c r="F192" s="17"/>
      <c r="G192" s="17"/>
      <c r="H192" s="21"/>
      <c r="I192" s="12"/>
    </row>
    <row r="193" spans="1:9" s="2" customFormat="1" x14ac:dyDescent="0.25">
      <c r="A193" s="16"/>
      <c r="B193" s="14"/>
      <c r="C193" s="16"/>
      <c r="D193" s="16"/>
      <c r="E193" s="16"/>
      <c r="F193" s="17"/>
      <c r="G193" s="17"/>
      <c r="H193" s="21"/>
      <c r="I193" s="12"/>
    </row>
    <row r="194" spans="1:9" s="2" customFormat="1" x14ac:dyDescent="0.25">
      <c r="A194" s="16"/>
      <c r="B194" s="14"/>
      <c r="C194" s="16"/>
      <c r="D194" s="16"/>
      <c r="E194" s="16"/>
      <c r="F194" s="17"/>
      <c r="G194" s="17"/>
      <c r="H194" s="21"/>
      <c r="I194" s="12"/>
    </row>
    <row r="195" spans="1:9" s="2" customFormat="1" x14ac:dyDescent="0.25">
      <c r="A195" s="16"/>
      <c r="B195" s="14"/>
      <c r="C195" s="16"/>
      <c r="D195" s="16"/>
      <c r="E195" s="16"/>
      <c r="F195" s="17"/>
      <c r="G195" s="17"/>
      <c r="H195" s="21"/>
      <c r="I195" s="12"/>
    </row>
    <row r="196" spans="1:9" s="2" customFormat="1" x14ac:dyDescent="0.25">
      <c r="A196" s="16"/>
      <c r="B196" s="14"/>
      <c r="C196" s="16"/>
      <c r="D196" s="16"/>
      <c r="E196" s="16"/>
      <c r="F196" s="17"/>
      <c r="G196" s="17"/>
      <c r="H196" s="21"/>
      <c r="I196" s="12"/>
    </row>
    <row r="197" spans="1:9" s="2" customFormat="1" x14ac:dyDescent="0.25">
      <c r="A197" s="16"/>
      <c r="B197" s="14"/>
      <c r="C197" s="16"/>
      <c r="D197" s="16"/>
      <c r="E197" s="16"/>
      <c r="F197" s="17"/>
      <c r="G197" s="17"/>
      <c r="H197" s="21"/>
      <c r="I197" s="12"/>
    </row>
    <row r="198" spans="1:9" s="2" customFormat="1" x14ac:dyDescent="0.25">
      <c r="A198" s="16"/>
      <c r="B198" s="14"/>
      <c r="C198" s="16"/>
      <c r="D198" s="16"/>
      <c r="E198" s="16"/>
      <c r="F198" s="17"/>
      <c r="G198" s="17"/>
      <c r="H198" s="21"/>
      <c r="I198" s="12"/>
    </row>
    <row r="199" spans="1:9" s="2" customFormat="1" x14ac:dyDescent="0.25">
      <c r="A199" s="16"/>
      <c r="B199" s="14"/>
      <c r="C199" s="16"/>
      <c r="D199" s="16"/>
      <c r="E199" s="16"/>
      <c r="F199" s="17"/>
      <c r="G199" s="17"/>
      <c r="H199" s="21"/>
      <c r="I199" s="12"/>
    </row>
    <row r="200" spans="1:9" s="2" customFormat="1" x14ac:dyDescent="0.25">
      <c r="A200" s="16"/>
      <c r="B200" s="14"/>
      <c r="C200" s="16"/>
      <c r="D200" s="16"/>
      <c r="E200" s="16"/>
      <c r="F200" s="17"/>
      <c r="G200" s="17"/>
      <c r="H200" s="21"/>
      <c r="I200" s="12"/>
    </row>
    <row r="201" spans="1:9" s="2" customFormat="1" x14ac:dyDescent="0.25">
      <c r="A201" s="16"/>
      <c r="B201" s="14"/>
      <c r="C201" s="16"/>
      <c r="D201" s="16"/>
      <c r="E201" s="16"/>
      <c r="F201" s="17"/>
      <c r="G201" s="17"/>
      <c r="H201" s="21"/>
      <c r="I201" s="12"/>
    </row>
    <row r="202" spans="1:9" s="2" customFormat="1" x14ac:dyDescent="0.25">
      <c r="A202" s="16"/>
      <c r="B202" s="14"/>
      <c r="C202" s="16"/>
      <c r="D202" s="16"/>
      <c r="E202" s="16"/>
      <c r="F202" s="17"/>
      <c r="G202" s="17"/>
      <c r="H202" s="21"/>
      <c r="I202" s="12"/>
    </row>
    <row r="203" spans="1:9" s="2" customFormat="1" x14ac:dyDescent="0.25">
      <c r="A203" s="16"/>
      <c r="B203" s="14"/>
      <c r="C203" s="16"/>
      <c r="D203" s="16"/>
      <c r="E203" s="16"/>
      <c r="F203" s="17"/>
      <c r="G203" s="17"/>
      <c r="H203" s="21"/>
      <c r="I203" s="12"/>
    </row>
    <row r="204" spans="1:9" s="2" customFormat="1" x14ac:dyDescent="0.25">
      <c r="A204" s="16"/>
      <c r="B204" s="14"/>
      <c r="C204" s="16"/>
      <c r="D204" s="16"/>
      <c r="E204" s="16"/>
      <c r="F204" s="17"/>
      <c r="G204" s="17"/>
      <c r="H204" s="21"/>
      <c r="I204" s="12"/>
    </row>
    <row r="205" spans="1:9" s="2" customFormat="1" x14ac:dyDescent="0.25">
      <c r="A205" s="16"/>
      <c r="B205" s="14"/>
      <c r="C205" s="16"/>
      <c r="D205" s="16"/>
      <c r="E205" s="16"/>
      <c r="F205" s="17"/>
      <c r="G205" s="17"/>
      <c r="H205" s="21"/>
      <c r="I205" s="12"/>
    </row>
    <row r="206" spans="1:9" s="2" customFormat="1" x14ac:dyDescent="0.25">
      <c r="A206" s="16"/>
      <c r="B206" s="14"/>
      <c r="C206" s="16"/>
      <c r="D206" s="16"/>
      <c r="E206" s="16"/>
      <c r="F206" s="17"/>
      <c r="G206" s="17"/>
      <c r="H206" s="21"/>
      <c r="I206" s="12"/>
    </row>
    <row r="207" spans="1:9" s="2" customFormat="1" x14ac:dyDescent="0.25">
      <c r="A207" s="16"/>
      <c r="B207" s="14"/>
      <c r="C207" s="16"/>
      <c r="D207" s="16"/>
      <c r="E207" s="16"/>
      <c r="F207" s="17"/>
      <c r="G207" s="17"/>
      <c r="H207" s="21"/>
      <c r="I207" s="12"/>
    </row>
    <row r="208" spans="1:9" s="2" customFormat="1" x14ac:dyDescent="0.25">
      <c r="A208" s="16"/>
      <c r="B208" s="14"/>
      <c r="C208" s="16"/>
      <c r="D208" s="16"/>
      <c r="E208" s="16"/>
      <c r="F208" s="17"/>
      <c r="G208" s="17"/>
      <c r="H208" s="21"/>
      <c r="I208" s="12"/>
    </row>
    <row r="209" spans="1:9" s="2" customFormat="1" x14ac:dyDescent="0.25">
      <c r="A209" s="16"/>
      <c r="B209" s="14"/>
      <c r="C209" s="16"/>
      <c r="D209" s="16"/>
      <c r="E209" s="16"/>
      <c r="F209" s="17"/>
      <c r="G209" s="17"/>
      <c r="H209" s="21"/>
      <c r="I209" s="12"/>
    </row>
    <row r="210" spans="1:9" s="2" customFormat="1" x14ac:dyDescent="0.25">
      <c r="A210" s="16"/>
      <c r="B210" s="14"/>
      <c r="C210" s="16"/>
      <c r="D210" s="16"/>
      <c r="E210" s="16"/>
      <c r="F210" s="17"/>
      <c r="G210" s="17"/>
      <c r="H210" s="21"/>
      <c r="I210" s="12"/>
    </row>
    <row r="211" spans="1:9" s="2" customFormat="1" x14ac:dyDescent="0.25">
      <c r="A211" s="16"/>
      <c r="B211" s="14"/>
      <c r="C211" s="16"/>
      <c r="D211" s="16"/>
      <c r="E211" s="16"/>
      <c r="F211" s="17"/>
      <c r="G211" s="17"/>
      <c r="H211" s="21"/>
      <c r="I211" s="12"/>
    </row>
    <row r="212" spans="1:9" s="2" customFormat="1" x14ac:dyDescent="0.25">
      <c r="A212" s="16"/>
      <c r="B212" s="14"/>
      <c r="C212" s="16"/>
      <c r="D212" s="16"/>
      <c r="E212" s="16"/>
      <c r="F212" s="17"/>
      <c r="G212" s="17"/>
      <c r="H212" s="21"/>
      <c r="I212" s="12"/>
    </row>
    <row r="213" spans="1:9" s="2" customFormat="1" x14ac:dyDescent="0.25">
      <c r="A213" s="16"/>
      <c r="B213" s="14"/>
      <c r="C213" s="16"/>
      <c r="D213" s="16"/>
      <c r="E213" s="16"/>
      <c r="F213" s="17"/>
      <c r="G213" s="17"/>
      <c r="H213" s="21"/>
      <c r="I213" s="12"/>
    </row>
    <row r="214" spans="1:9" s="2" customFormat="1" x14ac:dyDescent="0.25">
      <c r="A214" s="16"/>
      <c r="B214" s="14"/>
      <c r="C214" s="16"/>
      <c r="D214" s="16"/>
      <c r="E214" s="16"/>
      <c r="F214" s="17"/>
      <c r="G214" s="17"/>
      <c r="H214" s="21"/>
      <c r="I214" s="12"/>
    </row>
    <row r="215" spans="1:9" s="2" customFormat="1" x14ac:dyDescent="0.25">
      <c r="A215" s="16"/>
      <c r="B215" s="14"/>
      <c r="C215" s="16"/>
      <c r="D215" s="16"/>
      <c r="E215" s="16"/>
      <c r="F215" s="17"/>
      <c r="G215" s="17"/>
      <c r="H215" s="21"/>
      <c r="I215" s="12"/>
    </row>
    <row r="216" spans="1:9" s="2" customFormat="1" x14ac:dyDescent="0.25">
      <c r="A216" s="16"/>
      <c r="B216" s="14"/>
      <c r="C216" s="16"/>
      <c r="D216" s="16"/>
      <c r="E216" s="16"/>
      <c r="F216" s="17"/>
      <c r="G216" s="17"/>
      <c r="H216" s="21"/>
      <c r="I216" s="12"/>
    </row>
    <row r="217" spans="1:9" s="2" customFormat="1" x14ac:dyDescent="0.25">
      <c r="A217" s="16"/>
      <c r="B217" s="14"/>
      <c r="C217" s="16"/>
      <c r="D217" s="16"/>
      <c r="E217" s="16"/>
      <c r="F217" s="17"/>
      <c r="G217" s="17"/>
      <c r="H217" s="21"/>
      <c r="I217" s="12"/>
    </row>
    <row r="218" spans="1:9" s="2" customFormat="1" x14ac:dyDescent="0.25">
      <c r="A218" s="16"/>
      <c r="B218" s="14"/>
      <c r="C218" s="16"/>
      <c r="D218" s="16"/>
      <c r="E218" s="16"/>
      <c r="F218" s="17"/>
      <c r="G218" s="17"/>
      <c r="H218" s="21"/>
      <c r="I218" s="12"/>
    </row>
    <row r="219" spans="1:9" s="2" customFormat="1" x14ac:dyDescent="0.25">
      <c r="A219" s="16"/>
      <c r="B219" s="14"/>
      <c r="C219" s="16"/>
      <c r="D219" s="16"/>
      <c r="E219" s="16"/>
      <c r="F219" s="17"/>
      <c r="G219" s="17"/>
      <c r="H219" s="21"/>
      <c r="I219" s="12"/>
    </row>
    <row r="220" spans="1:9" s="2" customFormat="1" x14ac:dyDescent="0.25">
      <c r="A220" s="16"/>
      <c r="B220" s="14"/>
      <c r="C220" s="16"/>
      <c r="D220" s="16"/>
      <c r="E220" s="16"/>
      <c r="F220" s="17"/>
      <c r="G220" s="17"/>
      <c r="H220" s="21"/>
      <c r="I220" s="12"/>
    </row>
    <row r="221" spans="1:9" s="2" customFormat="1" x14ac:dyDescent="0.25">
      <c r="A221" s="16"/>
      <c r="B221" s="14"/>
      <c r="C221" s="16"/>
      <c r="D221" s="16"/>
      <c r="E221" s="16"/>
      <c r="F221" s="17"/>
      <c r="G221" s="17"/>
      <c r="H221" s="21"/>
      <c r="I221" s="12"/>
    </row>
    <row r="222" spans="1:9" s="2" customFormat="1" x14ac:dyDescent="0.25">
      <c r="A222" s="16"/>
      <c r="B222" s="14"/>
      <c r="C222" s="16"/>
      <c r="D222" s="16"/>
      <c r="E222" s="16"/>
      <c r="F222" s="17"/>
      <c r="G222" s="17"/>
      <c r="H222" s="21"/>
      <c r="I222" s="12"/>
    </row>
    <row r="223" spans="1:9" s="2" customFormat="1" x14ac:dyDescent="0.25">
      <c r="A223" s="16"/>
      <c r="B223" s="14"/>
      <c r="C223" s="16"/>
      <c r="D223" s="16"/>
      <c r="E223" s="16"/>
      <c r="F223" s="17"/>
      <c r="G223" s="17"/>
      <c r="H223" s="21"/>
      <c r="I223" s="12"/>
    </row>
    <row r="224" spans="1:9" s="2" customFormat="1" x14ac:dyDescent="0.25">
      <c r="A224" s="16"/>
      <c r="B224" s="14"/>
      <c r="C224" s="16"/>
      <c r="D224" s="16"/>
      <c r="E224" s="16"/>
      <c r="F224" s="17"/>
      <c r="G224" s="17"/>
      <c r="H224" s="21"/>
      <c r="I224" s="12"/>
    </row>
    <row r="225" spans="1:9" s="2" customFormat="1" x14ac:dyDescent="0.25">
      <c r="A225" s="16"/>
      <c r="B225" s="14"/>
      <c r="C225" s="16"/>
      <c r="D225" s="16"/>
      <c r="E225" s="16"/>
      <c r="F225" s="17"/>
      <c r="G225" s="17"/>
      <c r="H225" s="21"/>
      <c r="I225" s="12"/>
    </row>
    <row r="226" spans="1:9" s="2" customFormat="1" x14ac:dyDescent="0.25">
      <c r="A226" s="16"/>
      <c r="B226" s="14"/>
      <c r="C226" s="16"/>
      <c r="D226" s="16"/>
      <c r="E226" s="16"/>
      <c r="F226" s="17"/>
      <c r="G226" s="17"/>
      <c r="H226" s="21"/>
      <c r="I226" s="12"/>
    </row>
    <row r="227" spans="1:9" s="2" customFormat="1" x14ac:dyDescent="0.25">
      <c r="A227" s="16"/>
      <c r="B227" s="14"/>
      <c r="C227" s="16"/>
      <c r="D227" s="16"/>
      <c r="E227" s="16"/>
      <c r="F227" s="17"/>
      <c r="G227" s="17"/>
      <c r="H227" s="21"/>
      <c r="I227" s="12"/>
    </row>
    <row r="228" spans="1:9" s="2" customFormat="1" x14ac:dyDescent="0.25">
      <c r="A228" s="16"/>
      <c r="B228" s="14"/>
      <c r="C228" s="16"/>
      <c r="D228" s="16"/>
      <c r="E228" s="16"/>
      <c r="F228" s="17"/>
      <c r="G228" s="17"/>
      <c r="H228" s="21"/>
      <c r="I228" s="12"/>
    </row>
    <row r="229" spans="1:9" s="2" customFormat="1" x14ac:dyDescent="0.25">
      <c r="A229" s="16"/>
      <c r="B229" s="14"/>
      <c r="C229" s="16"/>
      <c r="D229" s="16"/>
      <c r="E229" s="16"/>
      <c r="F229" s="17"/>
      <c r="G229" s="17"/>
      <c r="H229" s="21"/>
      <c r="I229" s="12"/>
    </row>
    <row r="230" spans="1:9" s="2" customFormat="1" x14ac:dyDescent="0.25">
      <c r="A230" s="16"/>
      <c r="B230" s="14"/>
      <c r="C230" s="16"/>
      <c r="D230" s="16"/>
      <c r="E230" s="16"/>
      <c r="F230" s="17"/>
      <c r="G230" s="17"/>
      <c r="H230" s="21"/>
      <c r="I230" s="12"/>
    </row>
    <row r="231" spans="1:9" s="2" customFormat="1" x14ac:dyDescent="0.25">
      <c r="A231" s="16"/>
      <c r="B231" s="14"/>
      <c r="C231" s="16"/>
      <c r="D231" s="16"/>
      <c r="E231" s="16"/>
      <c r="F231" s="17"/>
      <c r="G231" s="17"/>
      <c r="H231" s="21"/>
      <c r="I231" s="12"/>
    </row>
    <row r="232" spans="1:9" s="2" customFormat="1" x14ac:dyDescent="0.25">
      <c r="A232" s="16"/>
      <c r="B232" s="14"/>
      <c r="C232" s="16"/>
      <c r="D232" s="16"/>
      <c r="E232" s="16"/>
      <c r="F232" s="17"/>
      <c r="G232" s="17"/>
      <c r="H232" s="21"/>
      <c r="I232" s="12"/>
    </row>
    <row r="233" spans="1:9" s="2" customFormat="1" x14ac:dyDescent="0.25">
      <c r="A233" s="16"/>
      <c r="B233" s="14"/>
      <c r="C233" s="16"/>
      <c r="D233" s="16"/>
      <c r="E233" s="16"/>
      <c r="F233" s="17"/>
      <c r="G233" s="17"/>
      <c r="H233" s="21"/>
      <c r="I233" s="12"/>
    </row>
    <row r="234" spans="1:9" s="2" customFormat="1" x14ac:dyDescent="0.25">
      <c r="A234" s="16"/>
      <c r="B234" s="14"/>
      <c r="C234" s="16"/>
      <c r="D234" s="16"/>
      <c r="E234" s="16"/>
      <c r="F234" s="17"/>
      <c r="G234" s="17"/>
      <c r="H234" s="21"/>
      <c r="I234" s="12"/>
    </row>
    <row r="235" spans="1:9" s="2" customFormat="1" x14ac:dyDescent="0.25">
      <c r="A235" s="16"/>
      <c r="B235" s="14"/>
      <c r="C235" s="16"/>
      <c r="D235" s="16"/>
      <c r="E235" s="16"/>
      <c r="F235" s="17"/>
      <c r="G235" s="17"/>
      <c r="H235" s="21"/>
      <c r="I235" s="12"/>
    </row>
    <row r="236" spans="1:9" s="2" customFormat="1" x14ac:dyDescent="0.25">
      <c r="A236" s="16"/>
      <c r="B236" s="14"/>
      <c r="C236" s="16"/>
      <c r="D236" s="16"/>
      <c r="E236" s="16"/>
      <c r="F236" s="17"/>
      <c r="G236" s="17"/>
      <c r="H236" s="21"/>
      <c r="I236" s="12"/>
    </row>
    <row r="237" spans="1:9" s="2" customFormat="1" x14ac:dyDescent="0.25">
      <c r="A237" s="16"/>
      <c r="B237" s="14"/>
      <c r="C237" s="16"/>
      <c r="D237" s="16"/>
      <c r="E237" s="16"/>
      <c r="F237" s="17"/>
      <c r="G237" s="17"/>
      <c r="H237" s="21"/>
      <c r="I237" s="12"/>
    </row>
    <row r="238" spans="1:9" s="2" customFormat="1" x14ac:dyDescent="0.25">
      <c r="A238" s="16"/>
      <c r="B238" s="14"/>
      <c r="C238" s="16"/>
      <c r="D238" s="16"/>
      <c r="E238" s="16"/>
      <c r="F238" s="17"/>
      <c r="G238" s="17"/>
      <c r="H238" s="21"/>
      <c r="I238" s="12"/>
    </row>
    <row r="239" spans="1:9" s="2" customFormat="1" x14ac:dyDescent="0.25">
      <c r="A239" s="16"/>
      <c r="B239" s="14"/>
      <c r="C239" s="16"/>
      <c r="D239" s="16"/>
      <c r="E239" s="16"/>
      <c r="F239" s="17"/>
      <c r="G239" s="17"/>
      <c r="H239" s="21"/>
      <c r="I239" s="12"/>
    </row>
    <row r="240" spans="1:9" s="2" customFormat="1" x14ac:dyDescent="0.25">
      <c r="A240" s="16"/>
      <c r="B240" s="14"/>
      <c r="C240" s="16"/>
      <c r="D240" s="16"/>
      <c r="E240" s="16"/>
      <c r="F240" s="17"/>
      <c r="G240" s="17"/>
      <c r="H240" s="21"/>
      <c r="I240" s="12"/>
    </row>
    <row r="241" spans="1:9" s="2" customFormat="1" x14ac:dyDescent="0.25">
      <c r="A241" s="16"/>
      <c r="B241" s="14"/>
      <c r="C241" s="16"/>
      <c r="D241" s="16"/>
      <c r="E241" s="16"/>
      <c r="F241" s="17"/>
      <c r="G241" s="17"/>
      <c r="H241" s="21"/>
      <c r="I241" s="12"/>
    </row>
    <row r="242" spans="1:9" s="2" customFormat="1" x14ac:dyDescent="0.25">
      <c r="A242" s="16"/>
      <c r="B242" s="14"/>
      <c r="C242" s="16"/>
      <c r="D242" s="16"/>
      <c r="E242" s="16"/>
      <c r="F242" s="17"/>
      <c r="G242" s="17"/>
      <c r="H242" s="21"/>
      <c r="I242" s="12"/>
    </row>
    <row r="243" spans="1:9" s="2" customFormat="1" x14ac:dyDescent="0.25">
      <c r="A243" s="16"/>
      <c r="B243" s="14"/>
      <c r="C243" s="16"/>
      <c r="D243" s="16"/>
      <c r="E243" s="16"/>
      <c r="F243" s="17"/>
      <c r="G243" s="17"/>
      <c r="H243" s="21"/>
      <c r="I243" s="12"/>
    </row>
    <row r="244" spans="1:9" s="2" customFormat="1" x14ac:dyDescent="0.25">
      <c r="A244" s="16"/>
      <c r="B244" s="14"/>
      <c r="C244" s="16"/>
      <c r="D244" s="16"/>
      <c r="E244" s="16"/>
      <c r="F244" s="17"/>
      <c r="G244" s="17"/>
      <c r="H244" s="21"/>
      <c r="I244" s="12"/>
    </row>
    <row r="245" spans="1:9" s="2" customFormat="1" x14ac:dyDescent="0.25">
      <c r="A245" s="16"/>
      <c r="B245" s="14"/>
      <c r="C245" s="16"/>
      <c r="D245" s="16"/>
      <c r="E245" s="16"/>
      <c r="F245" s="17"/>
      <c r="G245" s="17"/>
      <c r="H245" s="21"/>
      <c r="I245" s="12"/>
    </row>
    <row r="246" spans="1:9" s="2" customFormat="1" x14ac:dyDescent="0.25">
      <c r="A246" s="16"/>
      <c r="B246" s="14"/>
      <c r="C246" s="16"/>
      <c r="D246" s="16"/>
      <c r="E246" s="16"/>
      <c r="F246" s="17"/>
      <c r="G246" s="17"/>
      <c r="H246" s="21"/>
      <c r="I246" s="12"/>
    </row>
    <row r="247" spans="1:9" s="2" customFormat="1" x14ac:dyDescent="0.25">
      <c r="A247" s="16"/>
      <c r="B247" s="14"/>
      <c r="C247" s="16"/>
      <c r="D247" s="16"/>
      <c r="E247" s="16"/>
      <c r="F247" s="17"/>
      <c r="G247" s="17"/>
      <c r="H247" s="21"/>
      <c r="I247" s="12"/>
    </row>
    <row r="248" spans="1:9" s="2" customFormat="1" x14ac:dyDescent="0.25">
      <c r="A248" s="16"/>
      <c r="B248" s="14"/>
      <c r="C248" s="16"/>
      <c r="D248" s="16"/>
      <c r="E248" s="16"/>
      <c r="F248" s="17"/>
      <c r="G248" s="17"/>
      <c r="H248" s="21"/>
      <c r="I248" s="12"/>
    </row>
    <row r="249" spans="1:9" s="2" customFormat="1" x14ac:dyDescent="0.25">
      <c r="A249" s="16"/>
      <c r="B249" s="14"/>
      <c r="C249" s="16"/>
      <c r="D249" s="16"/>
      <c r="E249" s="16"/>
      <c r="F249" s="17"/>
      <c r="G249" s="17"/>
      <c r="H249" s="21"/>
      <c r="I249" s="12"/>
    </row>
    <row r="250" spans="1:9" s="2" customFormat="1" x14ac:dyDescent="0.25">
      <c r="A250" s="16"/>
      <c r="B250" s="14"/>
      <c r="C250" s="16"/>
      <c r="D250" s="16"/>
      <c r="E250" s="16"/>
      <c r="F250" s="17"/>
      <c r="G250" s="17"/>
      <c r="H250" s="21"/>
      <c r="I250" s="12"/>
    </row>
    <row r="251" spans="1:9" s="2" customFormat="1" x14ac:dyDescent="0.25">
      <c r="A251" s="16"/>
      <c r="B251" s="14"/>
      <c r="C251" s="16"/>
      <c r="D251" s="16"/>
      <c r="E251" s="16"/>
      <c r="F251" s="17"/>
      <c r="G251" s="17"/>
      <c r="H251" s="21"/>
      <c r="I251" s="12"/>
    </row>
    <row r="252" spans="1:9" s="2" customFormat="1" x14ac:dyDescent="0.25">
      <c r="A252" s="16"/>
      <c r="B252" s="14"/>
      <c r="C252" s="16"/>
      <c r="D252" s="16"/>
      <c r="E252" s="16"/>
      <c r="F252" s="17"/>
      <c r="G252" s="17"/>
      <c r="H252" s="21"/>
      <c r="I252" s="12"/>
    </row>
    <row r="253" spans="1:9" s="2" customFormat="1" x14ac:dyDescent="0.25">
      <c r="A253" s="16"/>
      <c r="B253" s="14"/>
      <c r="C253" s="16"/>
      <c r="D253" s="16"/>
      <c r="E253" s="16"/>
      <c r="F253" s="17"/>
      <c r="G253" s="17"/>
      <c r="H253" s="21"/>
      <c r="I253" s="12"/>
    </row>
    <row r="254" spans="1:9" s="2" customFormat="1" x14ac:dyDescent="0.25">
      <c r="A254" s="16"/>
      <c r="B254" s="14"/>
      <c r="C254" s="16"/>
      <c r="D254" s="16"/>
      <c r="E254" s="16"/>
      <c r="F254" s="17"/>
      <c r="G254" s="17"/>
      <c r="H254" s="21"/>
      <c r="I254" s="12"/>
    </row>
    <row r="255" spans="1:9" s="2" customFormat="1" x14ac:dyDescent="0.25">
      <c r="A255" s="16"/>
      <c r="B255" s="14"/>
      <c r="C255" s="16"/>
      <c r="D255" s="16"/>
      <c r="E255" s="16"/>
      <c r="F255" s="17"/>
      <c r="G255" s="17"/>
      <c r="H255" s="21"/>
      <c r="I255" s="12"/>
    </row>
    <row r="256" spans="1:9" s="2" customFormat="1" x14ac:dyDescent="0.25">
      <c r="A256" s="16"/>
      <c r="B256" s="14"/>
      <c r="C256" s="16"/>
      <c r="D256" s="16"/>
      <c r="E256" s="16"/>
      <c r="F256" s="17"/>
      <c r="G256" s="17"/>
      <c r="H256" s="21"/>
      <c r="I256" s="12"/>
    </row>
    <row r="257" spans="1:9" s="2" customFormat="1" x14ac:dyDescent="0.25">
      <c r="A257" s="16"/>
      <c r="B257" s="14"/>
      <c r="C257" s="16"/>
      <c r="D257" s="16"/>
      <c r="E257" s="16"/>
      <c r="F257" s="17"/>
      <c r="G257" s="17"/>
      <c r="H257" s="21"/>
      <c r="I257" s="12"/>
    </row>
    <row r="258" spans="1:9" s="2" customFormat="1" x14ac:dyDescent="0.25">
      <c r="A258" s="16"/>
      <c r="B258" s="14"/>
      <c r="C258" s="16"/>
      <c r="D258" s="16"/>
      <c r="E258" s="16"/>
      <c r="F258" s="17"/>
      <c r="G258" s="17"/>
      <c r="H258" s="21"/>
      <c r="I258" s="12"/>
    </row>
    <row r="259" spans="1:9" s="2" customFormat="1" x14ac:dyDescent="0.25">
      <c r="A259" s="16"/>
      <c r="B259" s="14"/>
      <c r="C259" s="16"/>
      <c r="D259" s="16"/>
      <c r="E259" s="16"/>
      <c r="F259" s="17"/>
      <c r="G259" s="17"/>
      <c r="H259" s="21"/>
      <c r="I259" s="12"/>
    </row>
    <row r="260" spans="1:9" s="2" customFormat="1" x14ac:dyDescent="0.25">
      <c r="A260" s="16"/>
      <c r="B260" s="14"/>
      <c r="C260" s="16"/>
      <c r="D260" s="16"/>
      <c r="E260" s="16"/>
      <c r="F260" s="17"/>
      <c r="G260" s="17"/>
      <c r="H260" s="21"/>
      <c r="I260" s="12"/>
    </row>
    <row r="261" spans="1:9" s="2" customFormat="1" x14ac:dyDescent="0.25">
      <c r="A261" s="16"/>
      <c r="B261" s="14"/>
      <c r="C261" s="16"/>
      <c r="D261" s="16"/>
      <c r="E261" s="16"/>
      <c r="F261" s="17"/>
      <c r="G261" s="17"/>
      <c r="H261" s="21"/>
      <c r="I261" s="12"/>
    </row>
    <row r="262" spans="1:9" s="2" customFormat="1" x14ac:dyDescent="0.25">
      <c r="A262" s="16"/>
      <c r="B262" s="14"/>
      <c r="C262" s="16"/>
      <c r="D262" s="16"/>
      <c r="E262" s="16"/>
      <c r="F262" s="17"/>
      <c r="G262" s="17"/>
      <c r="H262" s="21"/>
      <c r="I262" s="12"/>
    </row>
    <row r="263" spans="1:9" s="2" customFormat="1" x14ac:dyDescent="0.25">
      <c r="A263" s="16"/>
      <c r="B263" s="14"/>
      <c r="C263" s="16"/>
      <c r="D263" s="16"/>
      <c r="E263" s="16"/>
      <c r="F263" s="17"/>
      <c r="G263" s="17"/>
      <c r="H263" s="21"/>
      <c r="I263" s="12"/>
    </row>
    <row r="264" spans="1:9" s="2" customFormat="1" x14ac:dyDescent="0.25">
      <c r="A264" s="16"/>
      <c r="B264" s="14"/>
      <c r="C264" s="16"/>
      <c r="D264" s="16"/>
      <c r="E264" s="16"/>
      <c r="F264" s="17"/>
      <c r="G264" s="17"/>
      <c r="H264" s="21"/>
      <c r="I264" s="12"/>
    </row>
    <row r="265" spans="1:9" s="2" customFormat="1" x14ac:dyDescent="0.25">
      <c r="A265" s="16"/>
      <c r="B265" s="14"/>
      <c r="C265" s="16"/>
      <c r="D265" s="16"/>
      <c r="E265" s="16"/>
      <c r="F265" s="17"/>
      <c r="G265" s="17"/>
      <c r="H265" s="21"/>
      <c r="I265" s="12"/>
    </row>
    <row r="266" spans="1:9" s="2" customFormat="1" x14ac:dyDescent="0.25">
      <c r="A266" s="16"/>
      <c r="B266" s="14"/>
      <c r="C266" s="16"/>
      <c r="D266" s="16"/>
      <c r="E266" s="16"/>
      <c r="F266" s="17"/>
      <c r="G266" s="17"/>
      <c r="H266" s="21"/>
      <c r="I266" s="12"/>
    </row>
    <row r="267" spans="1:9" s="2" customFormat="1" x14ac:dyDescent="0.25">
      <c r="A267" s="16"/>
      <c r="B267" s="14"/>
      <c r="C267" s="16"/>
      <c r="D267" s="16"/>
      <c r="E267" s="16"/>
      <c r="F267" s="17"/>
      <c r="G267" s="17"/>
      <c r="H267" s="21"/>
      <c r="I267" s="12"/>
    </row>
    <row r="268" spans="1:9" s="2" customFormat="1" x14ac:dyDescent="0.25">
      <c r="A268" s="16"/>
      <c r="B268" s="14"/>
      <c r="C268" s="16"/>
      <c r="D268" s="16"/>
      <c r="E268" s="16"/>
      <c r="F268" s="17"/>
      <c r="G268" s="17"/>
      <c r="H268" s="21"/>
      <c r="I268" s="12"/>
    </row>
    <row r="269" spans="1:9" s="2" customFormat="1" x14ac:dyDescent="0.25">
      <c r="A269" s="16"/>
      <c r="B269" s="14"/>
      <c r="C269" s="16"/>
      <c r="D269" s="16"/>
      <c r="E269" s="16"/>
      <c r="F269" s="17"/>
      <c r="G269" s="17"/>
      <c r="H269" s="21"/>
      <c r="I269" s="12"/>
    </row>
    <row r="270" spans="1:9" s="2" customFormat="1" x14ac:dyDescent="0.25">
      <c r="A270" s="16"/>
      <c r="B270" s="14"/>
      <c r="C270" s="16"/>
      <c r="D270" s="16"/>
      <c r="E270" s="16"/>
      <c r="F270" s="17"/>
      <c r="G270" s="17"/>
      <c r="H270" s="21"/>
      <c r="I270" s="12"/>
    </row>
    <row r="271" spans="1:9" s="2" customFormat="1" x14ac:dyDescent="0.25">
      <c r="A271" s="16"/>
      <c r="B271" s="14"/>
      <c r="C271" s="16"/>
      <c r="D271" s="16"/>
      <c r="E271" s="16"/>
      <c r="F271" s="17"/>
      <c r="G271" s="17"/>
      <c r="H271" s="21"/>
      <c r="I271" s="12"/>
    </row>
    <row r="272" spans="1:9" s="2" customFormat="1" x14ac:dyDescent="0.25">
      <c r="A272" s="16"/>
      <c r="B272" s="14"/>
      <c r="C272" s="16"/>
      <c r="D272" s="16"/>
      <c r="E272" s="16"/>
      <c r="F272" s="17"/>
      <c r="G272" s="17"/>
      <c r="H272" s="21"/>
      <c r="I272" s="12"/>
    </row>
    <row r="273" spans="1:9" s="2" customFormat="1" x14ac:dyDescent="0.25">
      <c r="A273" s="16"/>
      <c r="B273" s="14"/>
      <c r="C273" s="16"/>
      <c r="D273" s="16"/>
      <c r="E273" s="16"/>
      <c r="F273" s="17"/>
      <c r="G273" s="17"/>
      <c r="H273" s="21"/>
      <c r="I273" s="12"/>
    </row>
    <row r="274" spans="1:9" s="2" customFormat="1" x14ac:dyDescent="0.25">
      <c r="A274" s="16"/>
      <c r="B274" s="14"/>
      <c r="C274" s="16"/>
      <c r="D274" s="16"/>
      <c r="E274" s="16"/>
      <c r="F274" s="17"/>
      <c r="G274" s="17"/>
      <c r="H274" s="21"/>
      <c r="I274" s="12"/>
    </row>
    <row r="275" spans="1:9" s="2" customFormat="1" x14ac:dyDescent="0.25">
      <c r="A275" s="16"/>
      <c r="B275" s="14"/>
      <c r="C275" s="16"/>
      <c r="D275" s="16"/>
      <c r="E275" s="16"/>
      <c r="F275" s="17"/>
      <c r="G275" s="17"/>
      <c r="H275" s="21"/>
      <c r="I275" s="12"/>
    </row>
    <row r="276" spans="1:9" s="2" customFormat="1" x14ac:dyDescent="0.25">
      <c r="A276" s="16"/>
      <c r="B276" s="14"/>
      <c r="C276" s="16"/>
      <c r="D276" s="16"/>
      <c r="E276" s="16"/>
      <c r="F276" s="17"/>
      <c r="G276" s="17"/>
      <c r="H276" s="21"/>
      <c r="I276" s="12"/>
    </row>
    <row r="277" spans="1:9" s="2" customFormat="1" x14ac:dyDescent="0.25">
      <c r="A277" s="16"/>
      <c r="B277" s="14"/>
      <c r="C277" s="16"/>
      <c r="D277" s="16"/>
      <c r="E277" s="16"/>
      <c r="F277" s="17"/>
      <c r="G277" s="17"/>
      <c r="H277" s="21"/>
      <c r="I277" s="12"/>
    </row>
    <row r="278" spans="1:9" s="2" customFormat="1" x14ac:dyDescent="0.25">
      <c r="A278" s="16"/>
      <c r="B278" s="14"/>
      <c r="C278" s="16"/>
      <c r="D278" s="16"/>
      <c r="E278" s="16"/>
      <c r="F278" s="17"/>
      <c r="G278" s="17"/>
      <c r="H278" s="21"/>
      <c r="I278" s="12"/>
    </row>
    <row r="279" spans="1:9" s="2" customFormat="1" x14ac:dyDescent="0.25">
      <c r="A279" s="16"/>
      <c r="B279" s="14"/>
      <c r="C279" s="16"/>
      <c r="D279" s="16"/>
      <c r="E279" s="16"/>
      <c r="F279" s="17"/>
      <c r="G279" s="17"/>
      <c r="H279" s="21"/>
      <c r="I279" s="12"/>
    </row>
    <row r="280" spans="1:9" s="2" customFormat="1" x14ac:dyDescent="0.25">
      <c r="A280" s="16"/>
      <c r="B280" s="14"/>
      <c r="C280" s="16"/>
      <c r="D280" s="16"/>
      <c r="E280" s="16"/>
      <c r="F280" s="17"/>
      <c r="G280" s="17"/>
      <c r="H280" s="21"/>
      <c r="I280" s="12"/>
    </row>
    <row r="281" spans="1:9" s="2" customFormat="1" x14ac:dyDescent="0.25">
      <c r="A281" s="16"/>
      <c r="B281" s="14"/>
      <c r="C281" s="16"/>
      <c r="D281" s="16"/>
      <c r="E281" s="16"/>
      <c r="F281" s="17"/>
      <c r="G281" s="17"/>
      <c r="H281" s="21"/>
      <c r="I281" s="12"/>
    </row>
    <row r="282" spans="1:9" s="2" customFormat="1" x14ac:dyDescent="0.25">
      <c r="A282" s="16"/>
      <c r="B282" s="14"/>
      <c r="C282" s="16"/>
      <c r="D282" s="16"/>
      <c r="E282" s="16"/>
      <c r="F282" s="17"/>
      <c r="G282" s="17"/>
      <c r="H282" s="21"/>
      <c r="I282" s="12"/>
    </row>
    <row r="283" spans="1:9" s="2" customFormat="1" x14ac:dyDescent="0.25">
      <c r="A283" s="16"/>
      <c r="B283" s="14"/>
      <c r="C283" s="16"/>
      <c r="D283" s="16"/>
      <c r="E283" s="16"/>
      <c r="F283" s="17"/>
      <c r="G283" s="17"/>
      <c r="H283" s="21"/>
      <c r="I283" s="12"/>
    </row>
    <row r="284" spans="1:9" s="2" customFormat="1" x14ac:dyDescent="0.25">
      <c r="A284" s="16"/>
      <c r="B284" s="14"/>
      <c r="C284" s="16"/>
      <c r="D284" s="16"/>
      <c r="E284" s="16"/>
      <c r="F284" s="17"/>
      <c r="G284" s="17"/>
      <c r="H284" s="21"/>
      <c r="I284" s="12"/>
    </row>
    <row r="285" spans="1:9" s="2" customFormat="1" x14ac:dyDescent="0.25">
      <c r="A285" s="16"/>
      <c r="B285" s="14"/>
      <c r="C285" s="16"/>
      <c r="D285" s="16"/>
      <c r="E285" s="16"/>
      <c r="F285" s="17"/>
      <c r="G285" s="17"/>
      <c r="H285" s="21"/>
      <c r="I285" s="12"/>
    </row>
    <row r="286" spans="1:9" s="2" customFormat="1" x14ac:dyDescent="0.25">
      <c r="A286" s="16"/>
      <c r="B286" s="14"/>
      <c r="C286" s="16"/>
      <c r="D286" s="16"/>
      <c r="E286" s="16"/>
      <c r="F286" s="17"/>
      <c r="G286" s="17"/>
      <c r="H286" s="21"/>
      <c r="I286" s="12"/>
    </row>
    <row r="287" spans="1:9" s="2" customFormat="1" x14ac:dyDescent="0.25">
      <c r="A287" s="16"/>
      <c r="B287" s="14"/>
      <c r="C287" s="16"/>
      <c r="D287" s="16"/>
      <c r="E287" s="16"/>
      <c r="F287" s="17"/>
      <c r="G287" s="17"/>
      <c r="H287" s="21"/>
      <c r="I287" s="12"/>
    </row>
    <row r="288" spans="1:9" s="2" customFormat="1" x14ac:dyDescent="0.25">
      <c r="A288" s="16"/>
      <c r="B288" s="14"/>
      <c r="C288" s="16"/>
      <c r="D288" s="16"/>
      <c r="E288" s="16"/>
      <c r="F288" s="17"/>
      <c r="G288" s="17"/>
      <c r="H288" s="21"/>
      <c r="I288" s="12"/>
    </row>
    <row r="289" spans="1:9" s="2" customFormat="1" x14ac:dyDescent="0.25">
      <c r="A289" s="16"/>
      <c r="B289" s="14"/>
      <c r="C289" s="16"/>
      <c r="D289" s="16"/>
      <c r="E289" s="16"/>
      <c r="F289" s="17"/>
      <c r="G289" s="17"/>
      <c r="H289" s="21"/>
      <c r="I289" s="12"/>
    </row>
    <row r="290" spans="1:9" s="2" customFormat="1" x14ac:dyDescent="0.25">
      <c r="A290" s="16"/>
      <c r="B290" s="14"/>
      <c r="C290" s="16"/>
      <c r="D290" s="16"/>
      <c r="E290" s="16"/>
      <c r="F290" s="17"/>
      <c r="G290" s="17"/>
      <c r="H290" s="21"/>
      <c r="I290" s="12"/>
    </row>
    <row r="291" spans="1:9" s="2" customFormat="1" x14ac:dyDescent="0.25">
      <c r="A291" s="16"/>
      <c r="B291" s="14"/>
      <c r="C291" s="16"/>
      <c r="D291" s="16"/>
      <c r="E291" s="16"/>
      <c r="F291" s="17"/>
      <c r="G291" s="17"/>
      <c r="H291" s="21"/>
      <c r="I291" s="12"/>
    </row>
    <row r="292" spans="1:9" s="2" customFormat="1" x14ac:dyDescent="0.25">
      <c r="A292" s="16"/>
      <c r="B292" s="14"/>
      <c r="C292" s="16"/>
      <c r="D292" s="16"/>
      <c r="E292" s="16"/>
      <c r="F292" s="17"/>
      <c r="G292" s="17"/>
      <c r="H292" s="21"/>
      <c r="I292" s="12"/>
    </row>
    <row r="293" spans="1:9" s="2" customFormat="1" x14ac:dyDescent="0.25">
      <c r="A293" s="16"/>
      <c r="B293" s="14"/>
      <c r="C293" s="16"/>
      <c r="D293" s="16"/>
      <c r="E293" s="16"/>
      <c r="F293" s="17"/>
      <c r="G293" s="17"/>
      <c r="H293" s="21"/>
      <c r="I293" s="12"/>
    </row>
    <row r="294" spans="1:9" s="2" customFormat="1" x14ac:dyDescent="0.25">
      <c r="A294" s="16"/>
      <c r="B294" s="14"/>
      <c r="C294" s="16"/>
      <c r="D294" s="16"/>
      <c r="E294" s="16"/>
      <c r="F294" s="17"/>
      <c r="G294" s="17"/>
      <c r="H294" s="21"/>
      <c r="I294" s="12"/>
    </row>
    <row r="295" spans="1:9" s="2" customFormat="1" x14ac:dyDescent="0.25">
      <c r="A295" s="16"/>
      <c r="B295" s="14"/>
      <c r="C295" s="16"/>
      <c r="D295" s="16"/>
      <c r="E295" s="16"/>
      <c r="F295" s="17"/>
      <c r="G295" s="17"/>
      <c r="H295" s="21"/>
      <c r="I295" s="12"/>
    </row>
    <row r="296" spans="1:9" s="2" customFormat="1" x14ac:dyDescent="0.25">
      <c r="A296" s="16"/>
      <c r="B296" s="14"/>
      <c r="C296" s="16"/>
      <c r="D296" s="16"/>
      <c r="E296" s="16"/>
      <c r="F296" s="17"/>
      <c r="G296" s="17"/>
      <c r="H296" s="21"/>
      <c r="I296" s="12"/>
    </row>
    <row r="297" spans="1:9" s="2" customFormat="1" x14ac:dyDescent="0.25">
      <c r="A297" s="16"/>
      <c r="B297" s="14"/>
      <c r="C297" s="16"/>
      <c r="D297" s="16"/>
      <c r="E297" s="16"/>
      <c r="F297" s="17"/>
      <c r="G297" s="17"/>
      <c r="H297" s="21"/>
      <c r="I297" s="12"/>
    </row>
    <row r="298" spans="1:9" s="2" customFormat="1" x14ac:dyDescent="0.25">
      <c r="A298" s="16"/>
      <c r="B298" s="14"/>
      <c r="C298" s="16"/>
      <c r="D298" s="16"/>
      <c r="E298" s="16"/>
      <c r="F298" s="17"/>
      <c r="G298" s="17"/>
      <c r="H298" s="21"/>
      <c r="I298" s="12"/>
    </row>
    <row r="299" spans="1:9" s="2" customFormat="1" x14ac:dyDescent="0.25">
      <c r="A299" s="16"/>
      <c r="B299" s="14"/>
      <c r="C299" s="16"/>
      <c r="D299" s="16"/>
      <c r="E299" s="16"/>
      <c r="F299" s="17"/>
      <c r="G299" s="17"/>
      <c r="H299" s="21"/>
      <c r="I299" s="12"/>
    </row>
    <row r="300" spans="1:9" s="2" customFormat="1" x14ac:dyDescent="0.25">
      <c r="A300" s="16"/>
      <c r="B300" s="14"/>
      <c r="C300" s="16"/>
      <c r="D300" s="16"/>
      <c r="E300" s="16"/>
      <c r="F300" s="17"/>
      <c r="G300" s="17"/>
      <c r="H300" s="21"/>
      <c r="I300" s="12"/>
    </row>
    <row r="301" spans="1:9" s="2" customFormat="1" x14ac:dyDescent="0.25">
      <c r="A301" s="16"/>
      <c r="B301" s="14"/>
      <c r="C301" s="16"/>
      <c r="D301" s="16"/>
      <c r="E301" s="16"/>
      <c r="F301" s="17"/>
      <c r="G301" s="17"/>
      <c r="H301" s="21"/>
      <c r="I301" s="12"/>
    </row>
    <row r="302" spans="1:9" s="2" customFormat="1" x14ac:dyDescent="0.25">
      <c r="A302" s="16"/>
      <c r="B302" s="14"/>
      <c r="C302" s="16"/>
      <c r="D302" s="16"/>
      <c r="E302" s="16"/>
      <c r="F302" s="17"/>
      <c r="G302" s="17"/>
      <c r="H302" s="21"/>
      <c r="I302" s="12"/>
    </row>
    <row r="303" spans="1:9" s="2" customFormat="1" x14ac:dyDescent="0.25">
      <c r="A303" s="16"/>
      <c r="B303" s="14"/>
      <c r="C303" s="16"/>
      <c r="D303" s="16"/>
      <c r="E303" s="16"/>
      <c r="F303" s="17"/>
      <c r="G303" s="17"/>
      <c r="H303" s="21"/>
      <c r="I303" s="12"/>
    </row>
    <row r="304" spans="1:9" s="2" customFormat="1" x14ac:dyDescent="0.25">
      <c r="A304" s="16"/>
      <c r="B304" s="14"/>
      <c r="C304" s="16"/>
      <c r="D304" s="16"/>
      <c r="E304" s="16"/>
      <c r="F304" s="17"/>
      <c r="G304" s="17"/>
      <c r="H304" s="21"/>
      <c r="I304" s="12"/>
    </row>
    <row r="305" spans="1:9" s="2" customFormat="1" x14ac:dyDescent="0.25">
      <c r="A305" s="16"/>
      <c r="B305" s="14"/>
      <c r="C305" s="16"/>
      <c r="D305" s="16"/>
      <c r="E305" s="16"/>
      <c r="F305" s="17"/>
      <c r="G305" s="17"/>
      <c r="H305" s="21"/>
      <c r="I305" s="12"/>
    </row>
    <row r="306" spans="1:9" s="2" customFormat="1" x14ac:dyDescent="0.25">
      <c r="A306" s="16"/>
      <c r="B306" s="14"/>
      <c r="C306" s="16"/>
      <c r="D306" s="16"/>
      <c r="E306" s="16"/>
      <c r="F306" s="17"/>
      <c r="G306" s="17"/>
      <c r="H306" s="21"/>
      <c r="I306" s="12"/>
    </row>
    <row r="307" spans="1:9" s="2" customFormat="1" x14ac:dyDescent="0.25">
      <c r="A307" s="16"/>
      <c r="B307" s="14"/>
      <c r="C307" s="16"/>
      <c r="D307" s="16"/>
      <c r="E307" s="16"/>
      <c r="F307" s="17"/>
      <c r="G307" s="17"/>
      <c r="H307" s="21"/>
      <c r="I307" s="12"/>
    </row>
    <row r="308" spans="1:9" s="2" customFormat="1" x14ac:dyDescent="0.25">
      <c r="A308" s="16"/>
      <c r="B308" s="14"/>
      <c r="C308" s="16"/>
      <c r="D308" s="16"/>
      <c r="E308" s="16"/>
      <c r="F308" s="17"/>
      <c r="G308" s="17"/>
      <c r="H308" s="21"/>
      <c r="I308" s="12"/>
    </row>
    <row r="309" spans="1:9" s="2" customFormat="1" x14ac:dyDescent="0.25">
      <c r="A309" s="16"/>
      <c r="B309" s="14"/>
      <c r="C309" s="16"/>
      <c r="D309" s="16"/>
      <c r="E309" s="16"/>
      <c r="F309" s="17"/>
      <c r="G309" s="17"/>
      <c r="H309" s="21"/>
      <c r="I309" s="12"/>
    </row>
    <row r="310" spans="1:9" s="2" customFormat="1" x14ac:dyDescent="0.25">
      <c r="A310" s="16"/>
      <c r="B310" s="14"/>
      <c r="C310" s="16"/>
      <c r="D310" s="16"/>
      <c r="E310" s="16"/>
      <c r="F310" s="17"/>
      <c r="G310" s="17"/>
      <c r="H310" s="21"/>
      <c r="I310" s="12"/>
    </row>
    <row r="311" spans="1:9" s="2" customFormat="1" x14ac:dyDescent="0.25">
      <c r="A311" s="16"/>
      <c r="B311" s="14"/>
      <c r="C311" s="16"/>
      <c r="D311" s="16"/>
      <c r="E311" s="16"/>
      <c r="F311" s="17"/>
      <c r="G311" s="17"/>
      <c r="H311" s="21"/>
      <c r="I311" s="12"/>
    </row>
    <row r="312" spans="1:9" s="2" customFormat="1" x14ac:dyDescent="0.25">
      <c r="A312" s="16"/>
      <c r="B312" s="14"/>
      <c r="C312" s="16"/>
      <c r="D312" s="16"/>
      <c r="E312" s="16"/>
      <c r="F312" s="17"/>
      <c r="G312" s="17"/>
      <c r="H312" s="21"/>
      <c r="I312" s="12"/>
    </row>
    <row r="313" spans="1:9" s="2" customFormat="1" x14ac:dyDescent="0.25">
      <c r="A313" s="16"/>
      <c r="B313" s="14"/>
      <c r="C313" s="16"/>
      <c r="D313" s="16"/>
      <c r="E313" s="16"/>
      <c r="F313" s="17"/>
      <c r="G313" s="17"/>
      <c r="H313" s="21"/>
      <c r="I313" s="12"/>
    </row>
    <row r="314" spans="1:9" s="2" customFormat="1" x14ac:dyDescent="0.25">
      <c r="A314" s="16"/>
      <c r="B314" s="14"/>
      <c r="C314" s="16"/>
      <c r="D314" s="16"/>
      <c r="E314" s="16"/>
      <c r="F314" s="17"/>
      <c r="G314" s="17"/>
      <c r="H314" s="21"/>
      <c r="I314" s="12"/>
    </row>
    <row r="315" spans="1:9" s="2" customFormat="1" x14ac:dyDescent="0.25">
      <c r="A315" s="16"/>
      <c r="B315" s="14"/>
      <c r="C315" s="16"/>
      <c r="D315" s="16"/>
      <c r="E315" s="16"/>
      <c r="F315" s="17"/>
      <c r="G315" s="17"/>
      <c r="H315" s="21"/>
      <c r="I315" s="12"/>
    </row>
    <row r="316" spans="1:9" s="2" customFormat="1" x14ac:dyDescent="0.25">
      <c r="A316" s="16"/>
      <c r="B316" s="14"/>
      <c r="C316" s="16"/>
      <c r="D316" s="16"/>
      <c r="E316" s="16"/>
      <c r="F316" s="17"/>
      <c r="G316" s="17"/>
      <c r="H316" s="21"/>
      <c r="I316" s="12"/>
    </row>
    <row r="317" spans="1:9" s="2" customFormat="1" x14ac:dyDescent="0.25">
      <c r="A317" s="16"/>
      <c r="B317" s="14"/>
      <c r="C317" s="16"/>
      <c r="D317" s="16"/>
      <c r="E317" s="16"/>
      <c r="F317" s="17"/>
      <c r="G317" s="17"/>
      <c r="H317" s="21"/>
      <c r="I317" s="12"/>
    </row>
    <row r="318" spans="1:9" s="2" customFormat="1" x14ac:dyDescent="0.25">
      <c r="A318" s="16"/>
      <c r="B318" s="14"/>
      <c r="C318" s="16"/>
      <c r="D318" s="16"/>
      <c r="E318" s="16"/>
      <c r="F318" s="17"/>
      <c r="G318" s="17"/>
      <c r="H318" s="21"/>
      <c r="I318" s="12"/>
    </row>
    <row r="319" spans="1:9" s="2" customFormat="1" x14ac:dyDescent="0.25">
      <c r="A319" s="16"/>
      <c r="B319" s="14"/>
      <c r="C319" s="16"/>
      <c r="D319" s="16"/>
      <c r="E319" s="16"/>
      <c r="F319" s="17"/>
      <c r="G319" s="17"/>
      <c r="H319" s="21"/>
      <c r="I319" s="12"/>
    </row>
    <row r="320" spans="1:9" s="2" customFormat="1" x14ac:dyDescent="0.25">
      <c r="A320" s="16"/>
      <c r="B320" s="14"/>
      <c r="C320" s="16"/>
      <c r="D320" s="16"/>
      <c r="E320" s="16"/>
      <c r="F320" s="17"/>
      <c r="G320" s="17"/>
      <c r="H320" s="21"/>
      <c r="I320" s="12"/>
    </row>
    <row r="321" spans="1:9" s="2" customFormat="1" x14ac:dyDescent="0.25">
      <c r="A321" s="16"/>
      <c r="B321" s="14"/>
      <c r="C321" s="16"/>
      <c r="D321" s="16"/>
      <c r="E321" s="16"/>
      <c r="F321" s="17"/>
      <c r="G321" s="17"/>
      <c r="H321" s="21"/>
      <c r="I321" s="12"/>
    </row>
    <row r="322" spans="1:9" s="2" customFormat="1" x14ac:dyDescent="0.25">
      <c r="A322" s="16"/>
      <c r="B322" s="14"/>
      <c r="C322" s="16"/>
      <c r="D322" s="16"/>
      <c r="E322" s="16"/>
      <c r="F322" s="17"/>
      <c r="G322" s="17"/>
      <c r="H322" s="21"/>
      <c r="I322" s="12"/>
    </row>
    <row r="323" spans="1:9" s="2" customFormat="1" x14ac:dyDescent="0.25">
      <c r="A323" s="16"/>
      <c r="B323" s="14"/>
      <c r="C323" s="16"/>
      <c r="D323" s="16"/>
      <c r="E323" s="16"/>
      <c r="F323" s="17"/>
      <c r="G323" s="17"/>
      <c r="H323" s="21"/>
      <c r="I323" s="12"/>
    </row>
    <row r="324" spans="1:9" s="2" customFormat="1" x14ac:dyDescent="0.25">
      <c r="A324" s="16"/>
      <c r="B324" s="14"/>
      <c r="C324" s="16"/>
      <c r="D324" s="16"/>
      <c r="E324" s="16"/>
      <c r="F324" s="17"/>
      <c r="G324" s="17"/>
      <c r="H324" s="21"/>
      <c r="I324" s="12"/>
    </row>
    <row r="325" spans="1:9" s="2" customFormat="1" x14ac:dyDescent="0.25">
      <c r="A325" s="16"/>
      <c r="B325" s="14"/>
      <c r="C325" s="16"/>
      <c r="D325" s="16"/>
      <c r="E325" s="16"/>
      <c r="F325" s="17"/>
      <c r="G325" s="17"/>
      <c r="H325" s="21"/>
      <c r="I325" s="12"/>
    </row>
    <row r="326" spans="1:9" s="2" customFormat="1" x14ac:dyDescent="0.25">
      <c r="A326" s="16"/>
      <c r="B326" s="14"/>
      <c r="C326" s="16"/>
      <c r="D326" s="16"/>
      <c r="E326" s="16"/>
      <c r="F326" s="17"/>
      <c r="G326" s="17"/>
      <c r="H326" s="21"/>
      <c r="I326" s="12"/>
    </row>
    <row r="327" spans="1:9" s="2" customFormat="1" x14ac:dyDescent="0.25">
      <c r="A327" s="16"/>
      <c r="B327" s="14"/>
      <c r="C327" s="16"/>
      <c r="D327" s="16"/>
      <c r="E327" s="16"/>
      <c r="F327" s="17"/>
      <c r="G327" s="17"/>
      <c r="H327" s="21"/>
      <c r="I327" s="12"/>
    </row>
    <row r="328" spans="1:9" s="2" customFormat="1" x14ac:dyDescent="0.25">
      <c r="A328" s="16"/>
      <c r="B328" s="14"/>
      <c r="C328" s="16"/>
      <c r="D328" s="16"/>
      <c r="E328" s="16"/>
      <c r="F328" s="17"/>
      <c r="G328" s="17"/>
      <c r="H328" s="21"/>
      <c r="I328" s="12"/>
    </row>
    <row r="329" spans="1:9" s="2" customFormat="1" x14ac:dyDescent="0.25">
      <c r="A329" s="16"/>
      <c r="B329" s="14"/>
      <c r="C329" s="16"/>
      <c r="D329" s="16"/>
      <c r="E329" s="16"/>
      <c r="F329" s="17"/>
      <c r="G329" s="17"/>
      <c r="H329" s="21"/>
      <c r="I329" s="12"/>
    </row>
    <row r="330" spans="1:9" s="2" customFormat="1" x14ac:dyDescent="0.25">
      <c r="A330" s="16"/>
      <c r="B330" s="14"/>
      <c r="C330" s="16"/>
      <c r="D330" s="16"/>
      <c r="E330" s="16"/>
      <c r="F330" s="17"/>
      <c r="G330" s="17"/>
      <c r="H330" s="21"/>
      <c r="I330" s="12"/>
    </row>
    <row r="331" spans="1:9" s="2" customFormat="1" x14ac:dyDescent="0.25">
      <c r="A331" s="16"/>
      <c r="B331" s="14"/>
      <c r="C331" s="16"/>
      <c r="D331" s="16"/>
      <c r="E331" s="16"/>
      <c r="F331" s="17"/>
      <c r="G331" s="17"/>
      <c r="H331" s="21"/>
      <c r="I331" s="12"/>
    </row>
    <row r="332" spans="1:9" s="2" customFormat="1" x14ac:dyDescent="0.25">
      <c r="A332" s="16"/>
      <c r="B332" s="14"/>
      <c r="C332" s="16"/>
      <c r="D332" s="16"/>
      <c r="E332" s="16"/>
      <c r="F332" s="17"/>
      <c r="G332" s="17"/>
      <c r="H332" s="21"/>
      <c r="I332" s="12"/>
    </row>
    <row r="333" spans="1:9" s="2" customFormat="1" x14ac:dyDescent="0.25">
      <c r="A333" s="16"/>
      <c r="B333" s="14"/>
      <c r="C333" s="16"/>
      <c r="D333" s="16"/>
      <c r="E333" s="16"/>
      <c r="F333" s="17"/>
      <c r="G333" s="17"/>
      <c r="H333" s="21"/>
      <c r="I333" s="12"/>
    </row>
    <row r="334" spans="1:9" s="2" customFormat="1" x14ac:dyDescent="0.25">
      <c r="A334" s="16"/>
      <c r="B334" s="14"/>
      <c r="C334" s="16"/>
      <c r="D334" s="16"/>
      <c r="E334" s="16"/>
      <c r="F334" s="17"/>
      <c r="G334" s="17"/>
      <c r="H334" s="21"/>
      <c r="I334" s="12"/>
    </row>
    <row r="335" spans="1:9" s="2" customFormat="1" x14ac:dyDescent="0.25">
      <c r="A335" s="16"/>
      <c r="B335" s="14"/>
      <c r="C335" s="16"/>
      <c r="D335" s="16"/>
      <c r="E335" s="16"/>
      <c r="F335" s="17"/>
      <c r="G335" s="17"/>
      <c r="H335" s="21"/>
      <c r="I335" s="12"/>
    </row>
    <row r="336" spans="1:9" s="2" customFormat="1" x14ac:dyDescent="0.25">
      <c r="A336" s="16"/>
      <c r="B336" s="14"/>
      <c r="C336" s="16"/>
      <c r="D336" s="16"/>
      <c r="E336" s="16"/>
      <c r="F336" s="17"/>
      <c r="G336" s="17"/>
      <c r="H336" s="21"/>
      <c r="I336" s="12"/>
    </row>
    <row r="337" spans="1:9" s="2" customFormat="1" x14ac:dyDescent="0.25">
      <c r="A337" s="16"/>
      <c r="B337" s="14"/>
      <c r="C337" s="16"/>
      <c r="D337" s="16"/>
      <c r="E337" s="16"/>
      <c r="F337" s="17"/>
      <c r="G337" s="17"/>
      <c r="H337" s="21"/>
      <c r="I337" s="12"/>
    </row>
    <row r="338" spans="1:9" s="2" customFormat="1" x14ac:dyDescent="0.25">
      <c r="A338" s="16"/>
      <c r="B338" s="14"/>
      <c r="C338" s="16"/>
      <c r="D338" s="16"/>
      <c r="E338" s="16"/>
      <c r="F338" s="17"/>
      <c r="G338" s="17"/>
      <c r="H338" s="21"/>
      <c r="I338" s="12"/>
    </row>
    <row r="339" spans="1:9" s="2" customFormat="1" x14ac:dyDescent="0.25">
      <c r="A339" s="16"/>
      <c r="B339" s="14"/>
      <c r="C339" s="16"/>
      <c r="D339" s="16"/>
      <c r="E339" s="16"/>
      <c r="F339" s="17"/>
      <c r="G339" s="17"/>
      <c r="H339" s="21"/>
      <c r="I339" s="12"/>
    </row>
    <row r="340" spans="1:9" s="2" customFormat="1" x14ac:dyDescent="0.25">
      <c r="A340" s="16"/>
      <c r="B340" s="14"/>
      <c r="C340" s="16"/>
      <c r="D340" s="16"/>
      <c r="E340" s="16"/>
      <c r="F340" s="17"/>
      <c r="G340" s="17"/>
      <c r="H340" s="21"/>
      <c r="I340" s="12"/>
    </row>
    <row r="341" spans="1:9" s="2" customFormat="1" x14ac:dyDescent="0.25">
      <c r="A341" s="16"/>
      <c r="B341" s="14"/>
      <c r="C341" s="16"/>
      <c r="D341" s="16"/>
      <c r="E341" s="16"/>
      <c r="F341" s="17"/>
      <c r="G341" s="17"/>
      <c r="H341" s="21"/>
      <c r="I341" s="12"/>
    </row>
    <row r="342" spans="1:9" s="2" customFormat="1" x14ac:dyDescent="0.25">
      <c r="A342" s="16"/>
      <c r="B342" s="14"/>
      <c r="C342" s="16"/>
      <c r="D342" s="16"/>
      <c r="E342" s="16"/>
      <c r="F342" s="17"/>
      <c r="G342" s="17"/>
      <c r="H342" s="21"/>
      <c r="I342" s="12"/>
    </row>
    <row r="343" spans="1:9" s="2" customFormat="1" x14ac:dyDescent="0.25">
      <c r="A343" s="16"/>
      <c r="B343" s="14"/>
      <c r="C343" s="16"/>
      <c r="D343" s="16"/>
      <c r="E343" s="16"/>
      <c r="F343" s="17"/>
      <c r="G343" s="17"/>
      <c r="H343" s="21"/>
      <c r="I343" s="12"/>
    </row>
    <row r="344" spans="1:9" s="2" customFormat="1" x14ac:dyDescent="0.25">
      <c r="A344" s="16"/>
      <c r="B344" s="14"/>
      <c r="C344" s="16"/>
      <c r="D344" s="16"/>
      <c r="E344" s="16"/>
      <c r="F344" s="17"/>
      <c r="G344" s="17"/>
      <c r="H344" s="21"/>
      <c r="I344" s="12"/>
    </row>
    <row r="345" spans="1:9" s="2" customFormat="1" x14ac:dyDescent="0.25">
      <c r="A345" s="16"/>
      <c r="B345" s="14"/>
      <c r="C345" s="16"/>
      <c r="D345" s="16"/>
      <c r="E345" s="16"/>
      <c r="F345" s="17"/>
      <c r="G345" s="17"/>
      <c r="H345" s="21"/>
      <c r="I345" s="12"/>
    </row>
    <row r="346" spans="1:9" s="2" customFormat="1" x14ac:dyDescent="0.25">
      <c r="A346" s="16"/>
      <c r="B346" s="14"/>
      <c r="C346" s="16"/>
      <c r="D346" s="16"/>
      <c r="E346" s="16"/>
      <c r="F346" s="17"/>
      <c r="G346" s="17"/>
      <c r="H346" s="21"/>
      <c r="I346" s="12"/>
    </row>
    <row r="347" spans="1:9" s="2" customFormat="1" x14ac:dyDescent="0.25">
      <c r="A347" s="16"/>
      <c r="B347" s="14"/>
      <c r="C347" s="16"/>
      <c r="D347" s="16"/>
      <c r="E347" s="16"/>
      <c r="F347" s="17"/>
      <c r="G347" s="17"/>
      <c r="H347" s="21"/>
      <c r="I347" s="12"/>
    </row>
    <row r="348" spans="1:9" s="2" customFormat="1" x14ac:dyDescent="0.25">
      <c r="A348" s="16"/>
      <c r="B348" s="14"/>
      <c r="C348" s="16"/>
      <c r="D348" s="16"/>
      <c r="E348" s="16"/>
      <c r="F348" s="17"/>
      <c r="G348" s="17"/>
      <c r="H348" s="21"/>
      <c r="I348" s="12"/>
    </row>
    <row r="349" spans="1:9" s="2" customFormat="1" x14ac:dyDescent="0.25">
      <c r="A349" s="16"/>
      <c r="B349" s="14"/>
      <c r="C349" s="16"/>
      <c r="D349" s="16"/>
      <c r="E349" s="16"/>
      <c r="F349" s="17"/>
      <c r="G349" s="17"/>
      <c r="H349" s="21"/>
      <c r="I349" s="12"/>
    </row>
    <row r="350" spans="1:9" s="2" customFormat="1" x14ac:dyDescent="0.25">
      <c r="A350" s="16"/>
      <c r="B350" s="14"/>
      <c r="C350" s="16"/>
      <c r="D350" s="16"/>
      <c r="E350" s="16"/>
      <c r="F350" s="17"/>
      <c r="G350" s="17"/>
      <c r="H350" s="21"/>
      <c r="I350" s="12"/>
    </row>
    <row r="351" spans="1:9" s="2" customFormat="1" x14ac:dyDescent="0.25">
      <c r="A351" s="16"/>
      <c r="B351" s="14"/>
      <c r="C351" s="16"/>
      <c r="D351" s="16"/>
      <c r="E351" s="16"/>
      <c r="F351" s="17"/>
      <c r="G351" s="17"/>
      <c r="H351" s="21"/>
      <c r="I351" s="12"/>
    </row>
    <row r="352" spans="1:9" s="2" customFormat="1" x14ac:dyDescent="0.25">
      <c r="A352" s="16"/>
      <c r="B352" s="14"/>
      <c r="C352" s="16"/>
      <c r="D352" s="16"/>
      <c r="E352" s="16"/>
      <c r="F352" s="17"/>
      <c r="G352" s="17"/>
      <c r="H352" s="21"/>
      <c r="I352" s="12"/>
    </row>
    <row r="353" spans="1:9" s="2" customFormat="1" x14ac:dyDescent="0.25">
      <c r="A353" s="16"/>
      <c r="B353" s="14"/>
      <c r="C353" s="16"/>
      <c r="D353" s="16"/>
      <c r="E353" s="16"/>
      <c r="F353" s="17"/>
      <c r="G353" s="17"/>
      <c r="H353" s="21"/>
      <c r="I353" s="12"/>
    </row>
    <row r="354" spans="1:9" s="2" customFormat="1" x14ac:dyDescent="0.25">
      <c r="A354" s="16"/>
      <c r="B354" s="14"/>
      <c r="C354" s="16"/>
      <c r="D354" s="16"/>
      <c r="E354" s="16"/>
      <c r="F354" s="17"/>
      <c r="G354" s="17"/>
      <c r="H354" s="21"/>
      <c r="I354" s="12"/>
    </row>
    <row r="355" spans="1:9" s="2" customFormat="1" x14ac:dyDescent="0.25">
      <c r="A355" s="16"/>
      <c r="B355" s="14"/>
      <c r="C355" s="16"/>
      <c r="D355" s="16"/>
      <c r="E355" s="16"/>
      <c r="F355" s="17"/>
      <c r="G355" s="17"/>
      <c r="H355" s="21"/>
      <c r="I355" s="12"/>
    </row>
    <row r="356" spans="1:9" s="2" customFormat="1" x14ac:dyDescent="0.25">
      <c r="A356" s="16"/>
      <c r="B356" s="14"/>
      <c r="C356" s="16"/>
      <c r="D356" s="16"/>
      <c r="E356" s="16"/>
      <c r="F356" s="17"/>
      <c r="G356" s="17"/>
      <c r="H356" s="21"/>
      <c r="I356" s="12"/>
    </row>
    <row r="357" spans="1:9" s="2" customFormat="1" x14ac:dyDescent="0.25">
      <c r="A357" s="16"/>
      <c r="B357" s="14"/>
      <c r="C357" s="16"/>
      <c r="D357" s="16"/>
      <c r="E357" s="16"/>
      <c r="F357" s="17"/>
      <c r="G357" s="17"/>
      <c r="H357" s="21"/>
      <c r="I357" s="12"/>
    </row>
    <row r="358" spans="1:9" s="2" customFormat="1" x14ac:dyDescent="0.25">
      <c r="A358" s="16"/>
      <c r="B358" s="14"/>
      <c r="C358" s="16"/>
      <c r="D358" s="16"/>
      <c r="E358" s="16"/>
      <c r="F358" s="17"/>
      <c r="G358" s="17"/>
      <c r="H358" s="21"/>
      <c r="I358" s="12"/>
    </row>
    <row r="359" spans="1:9" s="2" customFormat="1" x14ac:dyDescent="0.25">
      <c r="A359" s="16"/>
      <c r="B359" s="14"/>
      <c r="C359" s="16"/>
      <c r="D359" s="16"/>
      <c r="E359" s="16"/>
      <c r="F359" s="17"/>
      <c r="G359" s="17"/>
      <c r="H359" s="21"/>
      <c r="I359" s="12"/>
    </row>
    <row r="360" spans="1:9" s="2" customFormat="1" x14ac:dyDescent="0.25">
      <c r="A360" s="16"/>
      <c r="B360" s="14"/>
      <c r="C360" s="16"/>
      <c r="D360" s="16"/>
      <c r="E360" s="16"/>
      <c r="F360" s="17"/>
      <c r="G360" s="17"/>
      <c r="H360" s="21"/>
      <c r="I360" s="12"/>
    </row>
    <row r="361" spans="1:9" s="2" customFormat="1" x14ac:dyDescent="0.25">
      <c r="A361" s="16"/>
      <c r="B361" s="14"/>
      <c r="C361" s="16"/>
      <c r="D361" s="16"/>
      <c r="E361" s="16"/>
      <c r="F361" s="17"/>
      <c r="G361" s="17"/>
      <c r="H361" s="21"/>
      <c r="I361" s="12"/>
    </row>
    <row r="362" spans="1:9" s="2" customFormat="1" x14ac:dyDescent="0.25">
      <c r="A362" s="16"/>
      <c r="B362" s="14"/>
      <c r="C362" s="16"/>
      <c r="D362" s="16"/>
      <c r="E362" s="16"/>
      <c r="F362" s="17"/>
      <c r="G362" s="17"/>
      <c r="H362" s="21"/>
      <c r="I362" s="12"/>
    </row>
    <row r="363" spans="1:9" s="2" customFormat="1" x14ac:dyDescent="0.25">
      <c r="A363" s="16"/>
      <c r="B363" s="14"/>
      <c r="C363" s="16"/>
      <c r="D363" s="16"/>
      <c r="E363" s="16"/>
      <c r="F363" s="17"/>
      <c r="G363" s="17"/>
      <c r="H363" s="21"/>
      <c r="I363" s="12"/>
    </row>
    <row r="364" spans="1:9" s="2" customFormat="1" x14ac:dyDescent="0.25">
      <c r="A364" s="16"/>
      <c r="B364" s="14"/>
      <c r="C364" s="16"/>
      <c r="D364" s="16"/>
      <c r="E364" s="16"/>
      <c r="F364" s="17"/>
      <c r="G364" s="17"/>
      <c r="H364" s="21"/>
      <c r="I364" s="12"/>
    </row>
    <row r="365" spans="1:9" s="2" customFormat="1" x14ac:dyDescent="0.25">
      <c r="A365" s="16"/>
      <c r="B365" s="14"/>
      <c r="C365" s="16"/>
      <c r="D365" s="16"/>
      <c r="E365" s="16"/>
      <c r="F365" s="17"/>
      <c r="G365" s="17"/>
      <c r="H365" s="21"/>
      <c r="I365" s="12"/>
    </row>
    <row r="366" spans="1:9" s="2" customFormat="1" x14ac:dyDescent="0.25">
      <c r="A366" s="16"/>
      <c r="B366" s="14"/>
      <c r="C366" s="16"/>
      <c r="D366" s="16"/>
      <c r="E366" s="16"/>
      <c r="F366" s="17"/>
      <c r="G366" s="17"/>
      <c r="H366" s="21"/>
      <c r="I366" s="12"/>
    </row>
    <row r="367" spans="1:9" s="2" customFormat="1" x14ac:dyDescent="0.25">
      <c r="A367" s="16"/>
      <c r="B367" s="14"/>
      <c r="C367" s="16"/>
      <c r="D367" s="16"/>
      <c r="E367" s="16"/>
      <c r="F367" s="17"/>
      <c r="G367" s="17"/>
      <c r="H367" s="21"/>
      <c r="I367" s="12"/>
    </row>
    <row r="368" spans="1:9" s="2" customFormat="1" x14ac:dyDescent="0.25">
      <c r="A368" s="16"/>
      <c r="B368" s="14"/>
      <c r="C368" s="16"/>
      <c r="D368" s="16"/>
      <c r="E368" s="16"/>
      <c r="F368" s="17"/>
      <c r="G368" s="17"/>
      <c r="H368" s="21"/>
      <c r="I368" s="12"/>
    </row>
    <row r="369" spans="1:9" s="2" customFormat="1" x14ac:dyDescent="0.25">
      <c r="A369" s="16"/>
      <c r="B369" s="14"/>
      <c r="C369" s="16"/>
      <c r="D369" s="16"/>
      <c r="E369" s="16"/>
      <c r="F369" s="17"/>
      <c r="G369" s="17"/>
      <c r="H369" s="21"/>
      <c r="I369" s="12"/>
    </row>
    <row r="370" spans="1:9" s="2" customFormat="1" x14ac:dyDescent="0.25">
      <c r="A370" s="16"/>
      <c r="B370" s="14"/>
      <c r="C370" s="16"/>
      <c r="D370" s="16"/>
      <c r="E370" s="16"/>
      <c r="F370" s="17"/>
      <c r="G370" s="17"/>
      <c r="H370" s="21"/>
      <c r="I370" s="12"/>
    </row>
    <row r="371" spans="1:9" s="2" customFormat="1" x14ac:dyDescent="0.25">
      <c r="A371" s="16"/>
      <c r="B371" s="14"/>
      <c r="C371" s="16"/>
      <c r="D371" s="16"/>
      <c r="E371" s="16"/>
      <c r="F371" s="17"/>
      <c r="G371" s="17"/>
      <c r="H371" s="21"/>
      <c r="I371" s="12"/>
    </row>
    <row r="372" spans="1:9" s="2" customFormat="1" x14ac:dyDescent="0.25">
      <c r="A372" s="16"/>
      <c r="B372" s="14"/>
      <c r="C372" s="16"/>
      <c r="D372" s="16"/>
      <c r="E372" s="16"/>
      <c r="F372" s="17"/>
      <c r="G372" s="17"/>
      <c r="H372" s="21"/>
      <c r="I372" s="12"/>
    </row>
    <row r="373" spans="1:9" s="2" customFormat="1" x14ac:dyDescent="0.25">
      <c r="A373" s="16"/>
      <c r="B373" s="14"/>
      <c r="C373" s="16"/>
      <c r="D373" s="16"/>
      <c r="E373" s="16"/>
      <c r="F373" s="17"/>
      <c r="G373" s="17"/>
      <c r="H373" s="21"/>
      <c r="I373" s="12"/>
    </row>
    <row r="374" spans="1:9" s="2" customFormat="1" x14ac:dyDescent="0.25">
      <c r="A374" s="16"/>
      <c r="B374" s="14"/>
      <c r="C374" s="16"/>
      <c r="D374" s="16"/>
      <c r="E374" s="16"/>
      <c r="F374" s="17"/>
      <c r="G374" s="17"/>
      <c r="H374" s="21"/>
      <c r="I374" s="12"/>
    </row>
    <row r="375" spans="1:9" s="2" customFormat="1" x14ac:dyDescent="0.25">
      <c r="A375" s="16"/>
      <c r="B375" s="14"/>
      <c r="C375" s="16"/>
      <c r="D375" s="16"/>
      <c r="E375" s="16"/>
      <c r="F375" s="17"/>
      <c r="G375" s="17"/>
      <c r="H375" s="21"/>
      <c r="I375" s="12"/>
    </row>
    <row r="376" spans="1:9" s="2" customFormat="1" x14ac:dyDescent="0.25">
      <c r="A376" s="16"/>
      <c r="B376" s="14"/>
      <c r="C376" s="16"/>
      <c r="D376" s="16"/>
      <c r="E376" s="16"/>
      <c r="F376" s="17"/>
      <c r="G376" s="17"/>
      <c r="H376" s="21"/>
      <c r="I376" s="12"/>
    </row>
    <row r="377" spans="1:9" s="2" customFormat="1" x14ac:dyDescent="0.25">
      <c r="A377" s="16"/>
      <c r="B377" s="14"/>
      <c r="C377" s="16"/>
      <c r="D377" s="16"/>
      <c r="E377" s="16"/>
      <c r="F377" s="17"/>
      <c r="G377" s="17"/>
      <c r="H377" s="21"/>
      <c r="I377" s="12"/>
    </row>
    <row r="378" spans="1:9" s="2" customFormat="1" x14ac:dyDescent="0.25">
      <c r="A378" s="16"/>
      <c r="B378" s="14"/>
      <c r="C378" s="16"/>
      <c r="D378" s="16"/>
      <c r="E378" s="16"/>
      <c r="F378" s="17"/>
      <c r="G378" s="17"/>
      <c r="H378" s="21"/>
      <c r="I378" s="12"/>
    </row>
    <row r="379" spans="1:9" s="2" customFormat="1" x14ac:dyDescent="0.25">
      <c r="A379" s="16"/>
      <c r="B379" s="14"/>
      <c r="C379" s="16"/>
      <c r="D379" s="16"/>
      <c r="E379" s="16"/>
      <c r="F379" s="17"/>
      <c r="G379" s="17"/>
      <c r="H379" s="21"/>
      <c r="I379" s="12"/>
    </row>
    <row r="380" spans="1:9" s="2" customFormat="1" x14ac:dyDescent="0.25">
      <c r="A380" s="16"/>
      <c r="B380" s="14"/>
      <c r="C380" s="16"/>
      <c r="D380" s="16"/>
      <c r="E380" s="16"/>
      <c r="F380" s="17"/>
      <c r="G380" s="17"/>
      <c r="H380" s="21"/>
      <c r="I380" s="12"/>
    </row>
    <row r="381" spans="1:9" s="2" customFormat="1" x14ac:dyDescent="0.25">
      <c r="A381" s="16"/>
      <c r="B381" s="14"/>
      <c r="C381" s="16"/>
      <c r="D381" s="16"/>
      <c r="E381" s="16"/>
      <c r="F381" s="17"/>
      <c r="G381" s="17"/>
      <c r="H381" s="21"/>
      <c r="I381" s="12"/>
    </row>
    <row r="382" spans="1:9" s="2" customFormat="1" x14ac:dyDescent="0.25">
      <c r="A382" s="16"/>
      <c r="B382" s="14"/>
      <c r="C382" s="16"/>
      <c r="D382" s="16"/>
      <c r="E382" s="16"/>
      <c r="F382" s="17"/>
      <c r="G382" s="17"/>
      <c r="H382" s="21"/>
      <c r="I382" s="12"/>
    </row>
    <row r="383" spans="1:9" s="2" customFormat="1" x14ac:dyDescent="0.25">
      <c r="A383" s="16"/>
      <c r="B383" s="14"/>
      <c r="C383" s="16"/>
      <c r="D383" s="16"/>
      <c r="E383" s="16"/>
      <c r="F383" s="17"/>
      <c r="G383" s="17"/>
      <c r="H383" s="21"/>
      <c r="I383" s="12"/>
    </row>
    <row r="384" spans="1:9" s="2" customFormat="1" x14ac:dyDescent="0.25">
      <c r="A384" s="16"/>
      <c r="B384" s="14"/>
      <c r="C384" s="16"/>
      <c r="D384" s="16"/>
      <c r="E384" s="16"/>
      <c r="F384" s="17"/>
      <c r="G384" s="17"/>
      <c r="H384" s="21"/>
      <c r="I384" s="12"/>
    </row>
    <row r="385" spans="1:9" s="2" customFormat="1" x14ac:dyDescent="0.25">
      <c r="A385" s="16"/>
      <c r="B385" s="14"/>
      <c r="C385" s="16"/>
      <c r="D385" s="16"/>
      <c r="E385" s="16"/>
      <c r="F385" s="17"/>
      <c r="G385" s="17"/>
      <c r="H385" s="21"/>
      <c r="I385" s="12"/>
    </row>
    <row r="386" spans="1:9" s="2" customFormat="1" x14ac:dyDescent="0.25">
      <c r="A386" s="16"/>
      <c r="B386" s="14"/>
      <c r="C386" s="16"/>
      <c r="D386" s="16"/>
      <c r="E386" s="16"/>
      <c r="F386" s="17"/>
      <c r="G386" s="17"/>
      <c r="H386" s="21"/>
      <c r="I386" s="12"/>
    </row>
    <row r="387" spans="1:9" s="2" customFormat="1" x14ac:dyDescent="0.25">
      <c r="A387" s="16"/>
      <c r="B387" s="14"/>
      <c r="C387" s="16"/>
      <c r="D387" s="16"/>
      <c r="E387" s="16"/>
      <c r="F387" s="17"/>
      <c r="G387" s="17"/>
      <c r="H387" s="21"/>
      <c r="I387" s="12"/>
    </row>
    <row r="388" spans="1:9" s="2" customFormat="1" x14ac:dyDescent="0.25">
      <c r="A388" s="16"/>
      <c r="B388" s="14"/>
      <c r="C388" s="16"/>
      <c r="D388" s="16"/>
      <c r="E388" s="16"/>
      <c r="F388" s="17"/>
      <c r="G388" s="17"/>
      <c r="H388" s="21"/>
      <c r="I388" s="12"/>
    </row>
    <row r="389" spans="1:9" s="2" customFormat="1" x14ac:dyDescent="0.25">
      <c r="A389" s="16"/>
      <c r="B389" s="14"/>
      <c r="C389" s="16"/>
      <c r="D389" s="16"/>
      <c r="E389" s="16"/>
      <c r="F389" s="17"/>
      <c r="G389" s="17"/>
      <c r="H389" s="21"/>
      <c r="I389" s="12"/>
    </row>
    <row r="390" spans="1:9" s="2" customFormat="1" x14ac:dyDescent="0.25">
      <c r="A390" s="16"/>
      <c r="B390" s="14"/>
      <c r="C390" s="16"/>
      <c r="D390" s="16"/>
      <c r="E390" s="16"/>
      <c r="F390" s="17"/>
      <c r="G390" s="17"/>
      <c r="H390" s="21"/>
      <c r="I390" s="12"/>
    </row>
    <row r="391" spans="1:9" s="2" customFormat="1" x14ac:dyDescent="0.25">
      <c r="A391" s="16"/>
      <c r="B391" s="14"/>
      <c r="C391" s="16"/>
      <c r="D391" s="16"/>
      <c r="E391" s="16"/>
      <c r="F391" s="17"/>
      <c r="G391" s="17"/>
      <c r="H391" s="21"/>
      <c r="I391" s="12"/>
    </row>
    <row r="392" spans="1:9" s="2" customFormat="1" x14ac:dyDescent="0.25">
      <c r="A392" s="16"/>
      <c r="B392" s="14"/>
      <c r="C392" s="16"/>
      <c r="D392" s="16"/>
      <c r="E392" s="16"/>
      <c r="F392" s="17"/>
      <c r="G392" s="17"/>
      <c r="H392" s="21"/>
      <c r="I392" s="12"/>
    </row>
    <row r="393" spans="1:9" s="2" customFormat="1" x14ac:dyDescent="0.25">
      <c r="A393" s="16"/>
      <c r="B393" s="14"/>
      <c r="C393" s="16"/>
      <c r="D393" s="16"/>
      <c r="E393" s="16"/>
      <c r="F393" s="17"/>
      <c r="G393" s="17"/>
      <c r="H393" s="21"/>
      <c r="I393" s="12"/>
    </row>
    <row r="394" spans="1:9" s="2" customFormat="1" x14ac:dyDescent="0.25">
      <c r="A394" s="16"/>
      <c r="B394" s="14"/>
      <c r="C394" s="16"/>
      <c r="D394" s="16"/>
      <c r="E394" s="16"/>
      <c r="F394" s="17"/>
      <c r="G394" s="17"/>
      <c r="H394" s="21"/>
      <c r="I394" s="12"/>
    </row>
    <row r="395" spans="1:9" s="2" customFormat="1" x14ac:dyDescent="0.25">
      <c r="A395" s="16"/>
      <c r="B395" s="14"/>
      <c r="C395" s="16"/>
      <c r="D395" s="16"/>
      <c r="E395" s="16"/>
      <c r="F395" s="17"/>
      <c r="G395" s="17"/>
      <c r="H395" s="21"/>
      <c r="I395" s="12"/>
    </row>
    <row r="396" spans="1:9" s="2" customFormat="1" x14ac:dyDescent="0.25">
      <c r="A396" s="16"/>
      <c r="B396" s="14"/>
      <c r="C396" s="16"/>
      <c r="D396" s="16"/>
      <c r="E396" s="16"/>
      <c r="F396" s="17"/>
      <c r="G396" s="17"/>
      <c r="H396" s="21"/>
      <c r="I396" s="12"/>
    </row>
    <row r="397" spans="1:9" s="2" customFormat="1" x14ac:dyDescent="0.25">
      <c r="A397" s="16"/>
      <c r="B397" s="14"/>
      <c r="C397" s="16"/>
      <c r="D397" s="16"/>
      <c r="E397" s="16"/>
      <c r="F397" s="17"/>
      <c r="G397" s="17"/>
      <c r="H397" s="21"/>
      <c r="I397" s="12"/>
    </row>
    <row r="398" spans="1:9" s="2" customFormat="1" x14ac:dyDescent="0.25">
      <c r="A398" s="16"/>
      <c r="B398" s="14"/>
      <c r="C398" s="16"/>
      <c r="D398" s="16"/>
      <c r="E398" s="16"/>
      <c r="F398" s="17"/>
      <c r="G398" s="17"/>
      <c r="H398" s="21"/>
      <c r="I398" s="12"/>
    </row>
    <row r="399" spans="1:9" s="2" customFormat="1" x14ac:dyDescent="0.25">
      <c r="A399" s="16"/>
      <c r="B399" s="14"/>
      <c r="C399" s="16"/>
      <c r="D399" s="16"/>
      <c r="E399" s="16"/>
      <c r="F399" s="17"/>
      <c r="G399" s="17"/>
      <c r="H399" s="21"/>
      <c r="I399" s="12"/>
    </row>
    <row r="400" spans="1:9" s="2" customFormat="1" x14ac:dyDescent="0.25">
      <c r="A400" s="16"/>
      <c r="B400" s="14"/>
      <c r="C400" s="16"/>
      <c r="D400" s="16"/>
      <c r="E400" s="16"/>
      <c r="F400" s="17"/>
      <c r="G400" s="17"/>
      <c r="H400" s="21"/>
      <c r="I400" s="12"/>
    </row>
    <row r="401" spans="1:9" s="2" customFormat="1" x14ac:dyDescent="0.25">
      <c r="A401" s="16"/>
      <c r="B401" s="14"/>
      <c r="C401" s="16"/>
      <c r="D401" s="16"/>
      <c r="E401" s="16"/>
      <c r="F401" s="17"/>
      <c r="G401" s="17"/>
      <c r="H401" s="21"/>
      <c r="I401" s="12"/>
    </row>
    <row r="402" spans="1:9" s="2" customFormat="1" x14ac:dyDescent="0.25">
      <c r="A402" s="16"/>
      <c r="B402" s="14"/>
      <c r="C402" s="16"/>
      <c r="D402" s="16"/>
      <c r="E402" s="16"/>
      <c r="F402" s="17"/>
      <c r="G402" s="17"/>
      <c r="H402" s="21"/>
      <c r="I402" s="12"/>
    </row>
    <row r="403" spans="1:9" s="2" customFormat="1" x14ac:dyDescent="0.25">
      <c r="A403" s="16"/>
      <c r="B403" s="14"/>
      <c r="C403" s="16"/>
      <c r="D403" s="16"/>
      <c r="E403" s="16"/>
      <c r="F403" s="17"/>
      <c r="G403" s="17"/>
      <c r="H403" s="21"/>
      <c r="I403" s="12"/>
    </row>
    <row r="404" spans="1:9" s="2" customFormat="1" x14ac:dyDescent="0.25">
      <c r="A404" s="16"/>
      <c r="B404" s="14"/>
      <c r="C404" s="16"/>
      <c r="D404" s="16"/>
      <c r="E404" s="16"/>
      <c r="F404" s="17"/>
      <c r="G404" s="17"/>
      <c r="H404" s="21"/>
      <c r="I404" s="12"/>
    </row>
    <row r="405" spans="1:9" s="2" customFormat="1" x14ac:dyDescent="0.25">
      <c r="A405" s="16"/>
      <c r="B405" s="14"/>
      <c r="C405" s="16"/>
      <c r="D405" s="16"/>
      <c r="E405" s="16"/>
      <c r="F405" s="17"/>
      <c r="G405" s="17"/>
      <c r="H405" s="21"/>
      <c r="I405" s="12"/>
    </row>
    <row r="406" spans="1:9" s="2" customFormat="1" x14ac:dyDescent="0.25">
      <c r="A406" s="16"/>
      <c r="B406" s="14"/>
      <c r="C406" s="16"/>
      <c r="D406" s="16"/>
      <c r="E406" s="16"/>
      <c r="F406" s="17"/>
      <c r="G406" s="17"/>
      <c r="H406" s="21"/>
      <c r="I406" s="12"/>
    </row>
    <row r="407" spans="1:9" s="2" customFormat="1" x14ac:dyDescent="0.25">
      <c r="A407" s="16"/>
      <c r="B407" s="14"/>
      <c r="C407" s="16"/>
      <c r="D407" s="16"/>
      <c r="E407" s="16"/>
      <c r="F407" s="17"/>
      <c r="G407" s="17"/>
      <c r="H407" s="21"/>
      <c r="I407" s="12"/>
    </row>
    <row r="408" spans="1:9" s="2" customFormat="1" x14ac:dyDescent="0.25">
      <c r="A408" s="16"/>
      <c r="B408" s="14"/>
      <c r="C408" s="16"/>
      <c r="D408" s="16"/>
      <c r="E408" s="16"/>
      <c r="F408" s="17"/>
      <c r="G408" s="17"/>
      <c r="H408" s="21"/>
      <c r="I408" s="12"/>
    </row>
    <row r="409" spans="1:9" s="2" customFormat="1" x14ac:dyDescent="0.25">
      <c r="A409" s="16"/>
      <c r="B409" s="14"/>
      <c r="C409" s="16"/>
      <c r="D409" s="16"/>
      <c r="E409" s="16"/>
      <c r="F409" s="17"/>
      <c r="G409" s="17"/>
      <c r="H409" s="21"/>
      <c r="I409" s="12"/>
    </row>
    <row r="410" spans="1:9" s="2" customFormat="1" x14ac:dyDescent="0.25">
      <c r="A410" s="16"/>
      <c r="B410" s="14"/>
      <c r="C410" s="16"/>
      <c r="D410" s="16"/>
      <c r="E410" s="16"/>
      <c r="F410" s="17"/>
      <c r="G410" s="17"/>
      <c r="H410" s="21"/>
      <c r="I410" s="12"/>
    </row>
    <row r="411" spans="1:9" s="2" customFormat="1" x14ac:dyDescent="0.25">
      <c r="A411" s="16"/>
      <c r="B411" s="14"/>
      <c r="C411" s="16"/>
      <c r="D411" s="16"/>
      <c r="E411" s="16"/>
      <c r="F411" s="17"/>
      <c r="G411" s="17"/>
      <c r="H411" s="21"/>
      <c r="I411" s="12"/>
    </row>
    <row r="412" spans="1:9" s="2" customFormat="1" x14ac:dyDescent="0.25">
      <c r="A412" s="16"/>
      <c r="B412" s="14"/>
      <c r="C412" s="16"/>
      <c r="D412" s="16"/>
      <c r="E412" s="16"/>
      <c r="F412" s="17"/>
      <c r="G412" s="17"/>
      <c r="H412" s="21"/>
      <c r="I412" s="12"/>
    </row>
    <row r="413" spans="1:9" s="2" customFormat="1" x14ac:dyDescent="0.25">
      <c r="A413" s="16"/>
      <c r="B413" s="14"/>
      <c r="C413" s="16"/>
      <c r="D413" s="16"/>
      <c r="E413" s="16"/>
      <c r="F413" s="17"/>
      <c r="G413" s="17"/>
      <c r="H413" s="21"/>
      <c r="I413" s="12"/>
    </row>
    <row r="414" spans="1:9" s="2" customFormat="1" x14ac:dyDescent="0.25">
      <c r="A414" s="16"/>
      <c r="B414" s="14"/>
      <c r="C414" s="16"/>
      <c r="D414" s="16"/>
      <c r="E414" s="16"/>
      <c r="F414" s="17"/>
      <c r="G414" s="17"/>
      <c r="H414" s="21"/>
      <c r="I414" s="12"/>
    </row>
    <row r="415" spans="1:9" s="2" customFormat="1" x14ac:dyDescent="0.25">
      <c r="A415" s="16"/>
      <c r="B415" s="14"/>
      <c r="C415" s="16"/>
      <c r="D415" s="16"/>
      <c r="E415" s="16"/>
      <c r="F415" s="17"/>
      <c r="G415" s="17"/>
      <c r="H415" s="21"/>
      <c r="I415" s="12"/>
    </row>
    <row r="416" spans="1:9" s="2" customFormat="1" x14ac:dyDescent="0.25">
      <c r="A416" s="16"/>
      <c r="B416" s="14"/>
      <c r="C416" s="16"/>
      <c r="D416" s="16"/>
      <c r="E416" s="16"/>
      <c r="F416" s="17"/>
      <c r="G416" s="17"/>
      <c r="H416" s="21"/>
      <c r="I416" s="12"/>
    </row>
    <row r="417" spans="1:9" s="2" customFormat="1" x14ac:dyDescent="0.25">
      <c r="A417" s="16"/>
      <c r="B417" s="14"/>
      <c r="C417" s="16"/>
      <c r="D417" s="16"/>
      <c r="E417" s="16"/>
      <c r="F417" s="17"/>
      <c r="G417" s="17"/>
      <c r="H417" s="21"/>
      <c r="I417" s="12"/>
    </row>
    <row r="418" spans="1:9" s="2" customFormat="1" x14ac:dyDescent="0.25">
      <c r="A418" s="16"/>
      <c r="B418" s="14"/>
      <c r="C418" s="16"/>
      <c r="D418" s="16"/>
      <c r="E418" s="16"/>
      <c r="F418" s="17"/>
      <c r="G418" s="17"/>
      <c r="H418" s="21"/>
      <c r="I418" s="12"/>
    </row>
    <row r="419" spans="1:9" s="2" customFormat="1" x14ac:dyDescent="0.25">
      <c r="A419" s="16"/>
      <c r="B419" s="14"/>
      <c r="C419" s="16"/>
      <c r="D419" s="16"/>
      <c r="E419" s="16"/>
      <c r="F419" s="17"/>
      <c r="G419" s="17"/>
      <c r="H419" s="21"/>
      <c r="I419" s="12"/>
    </row>
    <row r="420" spans="1:9" s="2" customFormat="1" x14ac:dyDescent="0.25">
      <c r="A420" s="16"/>
      <c r="B420" s="14"/>
      <c r="C420" s="16"/>
      <c r="D420" s="16"/>
      <c r="E420" s="16"/>
      <c r="F420" s="17"/>
      <c r="G420" s="17"/>
      <c r="H420" s="21"/>
      <c r="I420" s="12"/>
    </row>
    <row r="421" spans="1:9" s="2" customFormat="1" x14ac:dyDescent="0.25">
      <c r="A421" s="16"/>
      <c r="B421" s="14"/>
      <c r="C421" s="16"/>
      <c r="D421" s="16"/>
      <c r="E421" s="16"/>
      <c r="F421" s="17"/>
      <c r="G421" s="17"/>
      <c r="H421" s="21"/>
      <c r="I421" s="12"/>
    </row>
    <row r="422" spans="1:9" s="2" customFormat="1" x14ac:dyDescent="0.25">
      <c r="A422" s="16"/>
      <c r="B422" s="14"/>
      <c r="C422" s="16"/>
      <c r="D422" s="16"/>
      <c r="E422" s="16"/>
      <c r="F422" s="17"/>
      <c r="G422" s="17"/>
      <c r="H422" s="21"/>
      <c r="I422" s="12"/>
    </row>
    <row r="423" spans="1:9" s="2" customFormat="1" x14ac:dyDescent="0.25">
      <c r="A423" s="16"/>
      <c r="B423" s="14"/>
      <c r="C423" s="16"/>
      <c r="D423" s="16"/>
      <c r="E423" s="16"/>
      <c r="F423" s="17"/>
      <c r="G423" s="17"/>
      <c r="H423" s="21"/>
      <c r="I423" s="12"/>
    </row>
    <row r="424" spans="1:9" s="2" customFormat="1" x14ac:dyDescent="0.25">
      <c r="A424" s="16"/>
      <c r="B424" s="14"/>
      <c r="C424" s="16"/>
      <c r="D424" s="16"/>
      <c r="E424" s="16"/>
      <c r="F424" s="17"/>
      <c r="G424" s="17"/>
      <c r="H424" s="21"/>
      <c r="I424" s="12"/>
    </row>
    <row r="425" spans="1:9" s="2" customFormat="1" x14ac:dyDescent="0.25">
      <c r="A425" s="16"/>
      <c r="B425" s="14"/>
      <c r="C425" s="16"/>
      <c r="D425" s="16"/>
      <c r="E425" s="16"/>
      <c r="F425" s="17"/>
      <c r="G425" s="17"/>
      <c r="H425" s="21"/>
      <c r="I425" s="12"/>
    </row>
    <row r="426" spans="1:9" s="2" customFormat="1" x14ac:dyDescent="0.25">
      <c r="A426" s="16"/>
      <c r="B426" s="14"/>
      <c r="C426" s="16"/>
      <c r="D426" s="16"/>
      <c r="E426" s="16"/>
      <c r="F426" s="17"/>
      <c r="G426" s="17"/>
      <c r="H426" s="21"/>
      <c r="I426" s="12"/>
    </row>
    <row r="427" spans="1:9" s="2" customFormat="1" x14ac:dyDescent="0.25">
      <c r="A427" s="16"/>
      <c r="B427" s="14"/>
      <c r="C427" s="16"/>
      <c r="D427" s="16"/>
      <c r="E427" s="16"/>
      <c r="F427" s="17"/>
      <c r="G427" s="17"/>
      <c r="H427" s="21"/>
      <c r="I427" s="12"/>
    </row>
    <row r="428" spans="1:9" s="2" customFormat="1" x14ac:dyDescent="0.25">
      <c r="A428" s="16"/>
      <c r="B428" s="14"/>
      <c r="C428" s="16"/>
      <c r="D428" s="16"/>
      <c r="E428" s="16"/>
      <c r="F428" s="17"/>
      <c r="G428" s="17"/>
      <c r="H428" s="21"/>
      <c r="I428" s="12"/>
    </row>
    <row r="429" spans="1:9" s="2" customFormat="1" x14ac:dyDescent="0.25">
      <c r="A429" s="16"/>
      <c r="B429" s="14"/>
      <c r="C429" s="16"/>
      <c r="D429" s="16"/>
      <c r="E429" s="16"/>
      <c r="F429" s="17"/>
      <c r="G429" s="17"/>
      <c r="H429" s="21"/>
      <c r="I429" s="12"/>
    </row>
    <row r="430" spans="1:9" s="2" customFormat="1" x14ac:dyDescent="0.25">
      <c r="A430" s="16"/>
      <c r="B430" s="14"/>
      <c r="C430" s="16"/>
      <c r="D430" s="16"/>
      <c r="E430" s="16"/>
      <c r="F430" s="17"/>
      <c r="G430" s="17"/>
      <c r="H430" s="21"/>
      <c r="I430" s="12"/>
    </row>
    <row r="431" spans="1:9" s="2" customFormat="1" x14ac:dyDescent="0.25">
      <c r="A431" s="16"/>
      <c r="B431" s="14"/>
      <c r="C431" s="16"/>
      <c r="D431" s="16"/>
      <c r="E431" s="16"/>
      <c r="F431" s="17"/>
      <c r="G431" s="17"/>
      <c r="H431" s="21"/>
      <c r="I431" s="12"/>
    </row>
    <row r="432" spans="1:9" s="2" customFormat="1" x14ac:dyDescent="0.25">
      <c r="A432" s="16"/>
      <c r="B432" s="14"/>
      <c r="C432" s="16"/>
      <c r="D432" s="16"/>
      <c r="E432" s="16"/>
      <c r="F432" s="17"/>
      <c r="G432" s="17"/>
      <c r="H432" s="21"/>
      <c r="I432" s="12"/>
    </row>
    <row r="433" spans="1:9" s="2" customFormat="1" x14ac:dyDescent="0.25">
      <c r="A433" s="16"/>
      <c r="B433" s="14"/>
      <c r="C433" s="16"/>
      <c r="D433" s="16"/>
      <c r="E433" s="16"/>
      <c r="F433" s="17"/>
      <c r="G433" s="17"/>
      <c r="H433" s="21"/>
      <c r="I433" s="12"/>
    </row>
    <row r="434" spans="1:9" s="2" customFormat="1" x14ac:dyDescent="0.25">
      <c r="A434" s="16"/>
      <c r="B434" s="14"/>
      <c r="C434" s="16"/>
      <c r="D434" s="16"/>
      <c r="E434" s="16"/>
      <c r="F434" s="17"/>
      <c r="G434" s="17"/>
      <c r="H434" s="21"/>
      <c r="I434" s="12"/>
    </row>
    <row r="435" spans="1:9" s="2" customFormat="1" x14ac:dyDescent="0.25">
      <c r="A435" s="16"/>
      <c r="B435" s="14"/>
      <c r="C435" s="16"/>
      <c r="D435" s="16"/>
      <c r="E435" s="16"/>
      <c r="F435" s="17"/>
      <c r="G435" s="17"/>
      <c r="H435" s="21"/>
      <c r="I435" s="12"/>
    </row>
    <row r="436" spans="1:9" s="2" customFormat="1" x14ac:dyDescent="0.25">
      <c r="A436" s="16"/>
      <c r="B436" s="14"/>
      <c r="C436" s="16"/>
      <c r="D436" s="16"/>
      <c r="E436" s="16"/>
      <c r="F436" s="17"/>
      <c r="G436" s="17"/>
      <c r="H436" s="21"/>
      <c r="I436" s="12"/>
    </row>
    <row r="437" spans="1:9" s="2" customFormat="1" x14ac:dyDescent="0.25">
      <c r="A437" s="16"/>
      <c r="B437" s="14"/>
      <c r="C437" s="16"/>
      <c r="D437" s="16"/>
      <c r="E437" s="16"/>
      <c r="F437" s="17"/>
      <c r="G437" s="17"/>
      <c r="H437" s="21"/>
      <c r="I437" s="12"/>
    </row>
    <row r="438" spans="1:9" s="2" customFormat="1" x14ac:dyDescent="0.25">
      <c r="A438" s="16"/>
      <c r="B438" s="14"/>
      <c r="C438" s="16"/>
      <c r="D438" s="16"/>
      <c r="E438" s="16"/>
      <c r="F438" s="17"/>
      <c r="G438" s="17"/>
      <c r="H438" s="21"/>
      <c r="I438" s="12"/>
    </row>
    <row r="439" spans="1:9" s="2" customFormat="1" x14ac:dyDescent="0.25">
      <c r="A439" s="16"/>
      <c r="B439" s="14"/>
      <c r="C439" s="16"/>
      <c r="D439" s="16"/>
      <c r="E439" s="16"/>
      <c r="F439" s="17"/>
      <c r="G439" s="17"/>
      <c r="H439" s="21"/>
      <c r="I439" s="12"/>
    </row>
    <row r="440" spans="1:9" s="2" customFormat="1" x14ac:dyDescent="0.25">
      <c r="A440" s="16"/>
      <c r="B440" s="14"/>
      <c r="C440" s="16"/>
      <c r="D440" s="16"/>
      <c r="E440" s="16"/>
      <c r="F440" s="17"/>
      <c r="G440" s="17"/>
      <c r="H440" s="21"/>
      <c r="I440" s="12"/>
    </row>
    <row r="441" spans="1:9" s="2" customFormat="1" x14ac:dyDescent="0.25">
      <c r="A441" s="16"/>
      <c r="B441" s="14"/>
      <c r="C441" s="16"/>
      <c r="D441" s="16"/>
      <c r="E441" s="16"/>
      <c r="F441" s="17"/>
      <c r="G441" s="17"/>
      <c r="H441" s="21"/>
      <c r="I441" s="12"/>
    </row>
    <row r="442" spans="1:9" s="2" customFormat="1" x14ac:dyDescent="0.25">
      <c r="A442" s="16"/>
      <c r="B442" s="14"/>
      <c r="C442" s="16"/>
      <c r="D442" s="16"/>
      <c r="E442" s="16"/>
      <c r="F442" s="17"/>
      <c r="G442" s="17"/>
      <c r="H442" s="21"/>
      <c r="I442" s="12"/>
    </row>
    <row r="443" spans="1:9" s="2" customFormat="1" x14ac:dyDescent="0.25">
      <c r="A443" s="16"/>
      <c r="B443" s="14"/>
      <c r="C443" s="16"/>
      <c r="D443" s="16"/>
      <c r="E443" s="16"/>
      <c r="F443" s="17"/>
      <c r="G443" s="17"/>
      <c r="H443" s="21"/>
      <c r="I443" s="12"/>
    </row>
    <row r="444" spans="1:9" s="2" customFormat="1" x14ac:dyDescent="0.25">
      <c r="A444" s="16"/>
      <c r="B444" s="14"/>
      <c r="C444" s="16"/>
      <c r="D444" s="16"/>
      <c r="E444" s="16"/>
      <c r="F444" s="17"/>
      <c r="G444" s="17"/>
      <c r="H444" s="21"/>
      <c r="I444" s="12"/>
    </row>
    <row r="445" spans="1:9" s="2" customFormat="1" x14ac:dyDescent="0.25">
      <c r="A445" s="16"/>
      <c r="B445" s="14"/>
      <c r="C445" s="16"/>
      <c r="D445" s="16"/>
      <c r="E445" s="16"/>
      <c r="F445" s="17"/>
      <c r="G445" s="17"/>
      <c r="H445" s="21"/>
      <c r="I445" s="12"/>
    </row>
    <row r="446" spans="1:9" s="2" customFormat="1" x14ac:dyDescent="0.25">
      <c r="A446" s="16"/>
      <c r="B446" s="14"/>
      <c r="C446" s="16"/>
      <c r="D446" s="16"/>
      <c r="E446" s="16"/>
      <c r="F446" s="17"/>
      <c r="G446" s="17"/>
      <c r="H446" s="21"/>
      <c r="I446" s="12"/>
    </row>
    <row r="447" spans="1:9" s="2" customFormat="1" x14ac:dyDescent="0.25">
      <c r="A447" s="16"/>
      <c r="B447" s="14"/>
      <c r="C447" s="16"/>
      <c r="D447" s="16"/>
      <c r="E447" s="16"/>
      <c r="F447" s="17"/>
      <c r="G447" s="17"/>
      <c r="H447" s="21"/>
      <c r="I447" s="12"/>
    </row>
    <row r="448" spans="1:9" s="2" customFormat="1" x14ac:dyDescent="0.25">
      <c r="A448" s="16"/>
      <c r="B448" s="14"/>
      <c r="C448" s="16"/>
      <c r="D448" s="16"/>
      <c r="E448" s="16"/>
      <c r="F448" s="17"/>
      <c r="G448" s="17"/>
      <c r="H448" s="21"/>
      <c r="I448" s="12"/>
    </row>
    <row r="449" spans="1:9" s="2" customFormat="1" x14ac:dyDescent="0.25">
      <c r="A449" s="16"/>
      <c r="B449" s="14"/>
      <c r="C449" s="16"/>
      <c r="D449" s="16"/>
      <c r="E449" s="16"/>
      <c r="F449" s="17"/>
      <c r="G449" s="17"/>
      <c r="H449" s="21"/>
      <c r="I449" s="12"/>
    </row>
    <row r="450" spans="1:9" s="2" customFormat="1" x14ac:dyDescent="0.25">
      <c r="A450" s="16"/>
      <c r="B450" s="14"/>
      <c r="C450" s="16"/>
      <c r="D450" s="16"/>
      <c r="E450" s="16"/>
      <c r="F450" s="17"/>
      <c r="G450" s="17"/>
      <c r="H450" s="21"/>
      <c r="I450" s="12"/>
    </row>
    <row r="451" spans="1:9" s="2" customFormat="1" x14ac:dyDescent="0.25">
      <c r="A451" s="16"/>
      <c r="B451" s="14"/>
      <c r="C451" s="16"/>
      <c r="D451" s="16"/>
      <c r="E451" s="16"/>
      <c r="F451" s="17"/>
      <c r="G451" s="17"/>
      <c r="H451" s="21"/>
      <c r="I451" s="12"/>
    </row>
    <row r="452" spans="1:9" s="2" customFormat="1" x14ac:dyDescent="0.25">
      <c r="A452" s="16"/>
      <c r="B452" s="14"/>
      <c r="C452" s="16"/>
      <c r="D452" s="16"/>
      <c r="E452" s="16"/>
      <c r="F452" s="17"/>
      <c r="G452" s="17"/>
      <c r="H452" s="21"/>
      <c r="I452" s="12"/>
    </row>
    <row r="453" spans="1:9" s="2" customFormat="1" x14ac:dyDescent="0.25">
      <c r="A453" s="16"/>
      <c r="B453" s="14"/>
      <c r="C453" s="16"/>
      <c r="D453" s="16"/>
      <c r="E453" s="16"/>
      <c r="F453" s="17"/>
      <c r="G453" s="17"/>
      <c r="H453" s="21"/>
      <c r="I453" s="12"/>
    </row>
    <row r="454" spans="1:9" s="2" customFormat="1" x14ac:dyDescent="0.25">
      <c r="A454" s="16"/>
      <c r="B454" s="14"/>
      <c r="C454" s="16"/>
      <c r="D454" s="16"/>
      <c r="E454" s="16"/>
      <c r="F454" s="17"/>
      <c r="G454" s="17"/>
      <c r="H454" s="21"/>
      <c r="I454" s="12"/>
    </row>
    <row r="455" spans="1:9" s="2" customFormat="1" x14ac:dyDescent="0.25">
      <c r="A455" s="16"/>
      <c r="B455" s="14"/>
      <c r="C455" s="16"/>
      <c r="D455" s="16"/>
      <c r="E455" s="16"/>
      <c r="F455" s="17"/>
      <c r="G455" s="17"/>
      <c r="H455" s="21"/>
      <c r="I455" s="12"/>
    </row>
    <row r="456" spans="1:9" s="2" customFormat="1" x14ac:dyDescent="0.25">
      <c r="A456" s="16"/>
      <c r="B456" s="14"/>
      <c r="C456" s="16"/>
      <c r="D456" s="16"/>
      <c r="E456" s="16"/>
      <c r="F456" s="17"/>
      <c r="G456" s="17"/>
      <c r="H456" s="21"/>
      <c r="I456" s="12"/>
    </row>
    <row r="457" spans="1:9" s="2" customFormat="1" x14ac:dyDescent="0.25">
      <c r="A457" s="16"/>
      <c r="B457" s="14"/>
      <c r="C457" s="16"/>
      <c r="D457" s="16"/>
      <c r="E457" s="16"/>
      <c r="F457" s="17"/>
      <c r="G457" s="17"/>
      <c r="H457" s="21"/>
      <c r="I457" s="12"/>
    </row>
    <row r="458" spans="1:9" s="2" customFormat="1" x14ac:dyDescent="0.25">
      <c r="A458" s="16"/>
      <c r="B458" s="14"/>
      <c r="C458" s="16"/>
      <c r="D458" s="16"/>
      <c r="E458" s="16"/>
      <c r="F458" s="17"/>
      <c r="G458" s="17"/>
      <c r="H458" s="21"/>
      <c r="I458" s="12"/>
    </row>
    <row r="459" spans="1:9" s="2" customFormat="1" x14ac:dyDescent="0.25">
      <c r="A459" s="16"/>
      <c r="B459" s="14"/>
      <c r="C459" s="16"/>
      <c r="D459" s="16"/>
      <c r="E459" s="16"/>
      <c r="F459" s="17"/>
      <c r="G459" s="17"/>
      <c r="H459" s="21"/>
      <c r="I459" s="12"/>
    </row>
    <row r="460" spans="1:9" s="2" customFormat="1" x14ac:dyDescent="0.25">
      <c r="A460" s="16"/>
      <c r="B460" s="14"/>
      <c r="C460" s="16"/>
      <c r="D460" s="16"/>
      <c r="E460" s="16"/>
      <c r="F460" s="17"/>
      <c r="G460" s="17"/>
      <c r="H460" s="21"/>
      <c r="I460" s="12"/>
    </row>
    <row r="461" spans="1:9" s="2" customFormat="1" x14ac:dyDescent="0.25">
      <c r="A461" s="16"/>
      <c r="B461" s="14"/>
      <c r="C461" s="16"/>
      <c r="D461" s="16"/>
      <c r="E461" s="16"/>
      <c r="F461" s="17"/>
      <c r="G461" s="17"/>
      <c r="H461" s="21"/>
      <c r="I461" s="12"/>
    </row>
    <row r="462" spans="1:9" s="2" customFormat="1" x14ac:dyDescent="0.25">
      <c r="A462" s="16"/>
      <c r="B462" s="14"/>
      <c r="C462" s="16"/>
      <c r="D462" s="16"/>
      <c r="E462" s="16"/>
      <c r="F462" s="17"/>
      <c r="G462" s="17"/>
      <c r="H462" s="21"/>
      <c r="I462" s="12"/>
    </row>
    <row r="463" spans="1:9" s="2" customFormat="1" x14ac:dyDescent="0.25">
      <c r="A463" s="16"/>
      <c r="B463" s="14"/>
      <c r="C463" s="16"/>
      <c r="D463" s="16"/>
      <c r="E463" s="16"/>
      <c r="F463" s="17"/>
      <c r="G463" s="17"/>
      <c r="H463" s="21"/>
      <c r="I463" s="12"/>
    </row>
    <row r="464" spans="1:9" s="2" customFormat="1" x14ac:dyDescent="0.25">
      <c r="A464" s="16"/>
      <c r="B464" s="14"/>
      <c r="C464" s="16"/>
      <c r="D464" s="16"/>
      <c r="E464" s="16"/>
      <c r="F464" s="17"/>
      <c r="G464" s="17"/>
      <c r="H464" s="21"/>
      <c r="I464" s="12"/>
    </row>
    <row r="465" spans="1:9" s="2" customFormat="1" x14ac:dyDescent="0.25">
      <c r="A465" s="16"/>
      <c r="B465" s="14"/>
      <c r="C465" s="16"/>
      <c r="D465" s="16"/>
      <c r="E465" s="16"/>
      <c r="F465" s="17"/>
      <c r="G465" s="17"/>
      <c r="H465" s="21"/>
      <c r="I465" s="12"/>
    </row>
    <row r="466" spans="1:9" s="2" customFormat="1" x14ac:dyDescent="0.25">
      <c r="A466" s="16"/>
      <c r="B466" s="14"/>
      <c r="C466" s="16"/>
      <c r="D466" s="16"/>
      <c r="E466" s="16"/>
      <c r="F466" s="17"/>
      <c r="G466" s="17"/>
      <c r="H466" s="21"/>
      <c r="I466" s="12"/>
    </row>
    <row r="467" spans="1:9" s="2" customFormat="1" x14ac:dyDescent="0.25">
      <c r="A467" s="16"/>
      <c r="B467" s="14"/>
      <c r="C467" s="16"/>
      <c r="D467" s="16"/>
      <c r="E467" s="16"/>
      <c r="F467" s="17"/>
      <c r="G467" s="17"/>
      <c r="H467" s="21"/>
      <c r="I467" s="12"/>
    </row>
    <row r="468" spans="1:9" s="2" customFormat="1" x14ac:dyDescent="0.25">
      <c r="A468" s="16"/>
      <c r="B468" s="14"/>
      <c r="C468" s="16"/>
      <c r="D468" s="16"/>
      <c r="E468" s="16"/>
      <c r="F468" s="17"/>
      <c r="G468" s="17"/>
      <c r="H468" s="21"/>
      <c r="I468" s="12"/>
    </row>
    <row r="469" spans="1:9" s="2" customFormat="1" x14ac:dyDescent="0.25">
      <c r="A469" s="16"/>
      <c r="B469" s="14"/>
      <c r="C469" s="16"/>
      <c r="D469" s="16"/>
      <c r="E469" s="16"/>
      <c r="F469" s="17"/>
      <c r="G469" s="17"/>
      <c r="H469" s="21"/>
      <c r="I469" s="12"/>
    </row>
    <row r="470" spans="1:9" s="2" customFormat="1" x14ac:dyDescent="0.25">
      <c r="A470" s="16"/>
      <c r="B470" s="14"/>
      <c r="C470" s="16"/>
      <c r="D470" s="16"/>
      <c r="E470" s="16"/>
      <c r="F470" s="17"/>
      <c r="G470" s="17"/>
      <c r="H470" s="21"/>
      <c r="I470" s="12"/>
    </row>
    <row r="471" spans="1:9" s="2" customFormat="1" x14ac:dyDescent="0.25">
      <c r="A471" s="16"/>
      <c r="B471" s="14"/>
      <c r="C471" s="16"/>
      <c r="D471" s="16"/>
      <c r="E471" s="16"/>
      <c r="F471" s="17"/>
      <c r="G471" s="17"/>
      <c r="H471" s="21"/>
      <c r="I471" s="12"/>
    </row>
    <row r="472" spans="1:9" s="2" customFormat="1" x14ac:dyDescent="0.25">
      <c r="A472" s="16"/>
      <c r="B472" s="14"/>
      <c r="C472" s="16"/>
      <c r="D472" s="16"/>
      <c r="E472" s="16"/>
      <c r="F472" s="17"/>
      <c r="G472" s="17"/>
      <c r="H472" s="21"/>
      <c r="I472" s="12"/>
    </row>
    <row r="473" spans="1:9" s="2" customFormat="1" x14ac:dyDescent="0.25">
      <c r="A473" s="16"/>
      <c r="B473" s="14"/>
      <c r="C473" s="16"/>
      <c r="D473" s="16"/>
      <c r="E473" s="16"/>
      <c r="F473" s="17"/>
      <c r="G473" s="17"/>
      <c r="H473" s="21"/>
      <c r="I473" s="12"/>
    </row>
    <row r="474" spans="1:9" s="2" customFormat="1" x14ac:dyDescent="0.25">
      <c r="A474" s="16"/>
      <c r="B474" s="14"/>
      <c r="C474" s="16"/>
      <c r="D474" s="16"/>
      <c r="E474" s="16"/>
      <c r="F474" s="17"/>
      <c r="G474" s="17"/>
      <c r="H474" s="21"/>
      <c r="I474" s="12"/>
    </row>
    <row r="475" spans="1:9" s="2" customFormat="1" x14ac:dyDescent="0.25">
      <c r="A475" s="16"/>
      <c r="B475" s="14"/>
      <c r="C475" s="16"/>
      <c r="D475" s="16"/>
      <c r="E475" s="16"/>
      <c r="F475" s="17"/>
      <c r="G475" s="17"/>
      <c r="H475" s="21"/>
      <c r="I475" s="12"/>
    </row>
    <row r="476" spans="1:9" s="2" customFormat="1" x14ac:dyDescent="0.25">
      <c r="A476" s="16"/>
      <c r="B476" s="14"/>
      <c r="C476" s="16"/>
      <c r="D476" s="16"/>
      <c r="E476" s="16"/>
      <c r="F476" s="17"/>
      <c r="G476" s="17"/>
      <c r="H476" s="21"/>
      <c r="I476" s="12"/>
    </row>
    <row r="477" spans="1:9" s="2" customFormat="1" x14ac:dyDescent="0.25">
      <c r="A477" s="16"/>
      <c r="B477" s="14"/>
      <c r="C477" s="16"/>
      <c r="D477" s="16"/>
      <c r="E477" s="16"/>
      <c r="F477" s="17"/>
      <c r="G477" s="17"/>
      <c r="H477" s="21"/>
      <c r="I477" s="12"/>
    </row>
    <row r="478" spans="1:9" s="2" customFormat="1" x14ac:dyDescent="0.25">
      <c r="A478" s="16"/>
      <c r="B478" s="14"/>
      <c r="C478" s="16"/>
      <c r="D478" s="16"/>
      <c r="E478" s="16"/>
      <c r="F478" s="17"/>
      <c r="G478" s="17"/>
      <c r="H478" s="21"/>
      <c r="I478" s="12"/>
    </row>
    <row r="479" spans="1:9" s="2" customFormat="1" x14ac:dyDescent="0.25">
      <c r="A479" s="16"/>
      <c r="B479" s="14"/>
      <c r="C479" s="16"/>
      <c r="D479" s="16"/>
      <c r="E479" s="16"/>
      <c r="F479" s="17"/>
      <c r="G479" s="17"/>
      <c r="H479" s="21"/>
      <c r="I479" s="12"/>
    </row>
    <row r="480" spans="1:9" s="2" customFormat="1" x14ac:dyDescent="0.25">
      <c r="A480" s="16"/>
      <c r="B480" s="14"/>
      <c r="C480" s="16"/>
      <c r="D480" s="16"/>
      <c r="E480" s="16"/>
      <c r="F480" s="17"/>
      <c r="G480" s="17"/>
      <c r="H480" s="21"/>
      <c r="I480" s="12"/>
    </row>
    <row r="481" spans="1:9" s="2" customFormat="1" x14ac:dyDescent="0.25">
      <c r="A481" s="16"/>
      <c r="B481" s="14"/>
      <c r="C481" s="16"/>
      <c r="D481" s="16"/>
      <c r="E481" s="16"/>
      <c r="F481" s="17"/>
      <c r="G481" s="17"/>
      <c r="H481" s="21"/>
      <c r="I481" s="12"/>
    </row>
    <row r="482" spans="1:9" s="2" customFormat="1" x14ac:dyDescent="0.25">
      <c r="A482" s="16"/>
      <c r="B482" s="14"/>
      <c r="C482" s="16"/>
      <c r="D482" s="16"/>
      <c r="E482" s="16"/>
      <c r="F482" s="17"/>
      <c r="G482" s="17"/>
      <c r="H482" s="21"/>
      <c r="I482" s="12"/>
    </row>
    <row r="483" spans="1:9" s="2" customFormat="1" x14ac:dyDescent="0.25">
      <c r="A483" s="16"/>
      <c r="B483" s="14"/>
      <c r="C483" s="16"/>
      <c r="D483" s="16"/>
      <c r="E483" s="16"/>
      <c r="F483" s="17"/>
      <c r="G483" s="17"/>
      <c r="H483" s="21"/>
      <c r="I483" s="12"/>
    </row>
    <row r="484" spans="1:9" s="2" customFormat="1" x14ac:dyDescent="0.25">
      <c r="A484" s="16"/>
      <c r="B484" s="14"/>
      <c r="C484" s="16"/>
      <c r="D484" s="16"/>
      <c r="E484" s="16"/>
      <c r="F484" s="17"/>
      <c r="G484" s="17"/>
      <c r="H484" s="21"/>
      <c r="I484" s="12"/>
    </row>
    <row r="485" spans="1:9" s="2" customFormat="1" x14ac:dyDescent="0.25">
      <c r="A485" s="16"/>
      <c r="B485" s="14"/>
      <c r="C485" s="16"/>
      <c r="D485" s="16"/>
      <c r="E485" s="16"/>
      <c r="F485" s="17"/>
      <c r="G485" s="17"/>
      <c r="H485" s="21"/>
      <c r="I485" s="12"/>
    </row>
    <row r="486" spans="1:9" s="2" customFormat="1" x14ac:dyDescent="0.25">
      <c r="A486" s="16"/>
      <c r="B486" s="14"/>
      <c r="C486" s="16"/>
      <c r="D486" s="16"/>
      <c r="E486" s="16"/>
      <c r="F486" s="17"/>
      <c r="G486" s="17"/>
      <c r="H486" s="21"/>
      <c r="I486" s="12"/>
    </row>
    <row r="487" spans="1:9" s="2" customFormat="1" x14ac:dyDescent="0.25">
      <c r="A487" s="16"/>
      <c r="B487" s="14"/>
      <c r="C487" s="16"/>
      <c r="D487" s="16"/>
      <c r="E487" s="16"/>
      <c r="F487" s="17"/>
      <c r="G487" s="17"/>
      <c r="H487" s="21"/>
      <c r="I487" s="12"/>
    </row>
    <row r="488" spans="1:9" s="2" customFormat="1" x14ac:dyDescent="0.25">
      <c r="A488" s="16"/>
      <c r="B488" s="14"/>
      <c r="C488" s="16"/>
      <c r="D488" s="16"/>
      <c r="E488" s="16"/>
      <c r="F488" s="17"/>
      <c r="G488" s="17"/>
      <c r="H488" s="21"/>
      <c r="I488" s="12"/>
    </row>
    <row r="489" spans="1:9" s="2" customFormat="1" x14ac:dyDescent="0.25">
      <c r="A489" s="16"/>
      <c r="B489" s="14"/>
      <c r="C489" s="16"/>
      <c r="D489" s="16"/>
      <c r="E489" s="16"/>
      <c r="F489" s="17"/>
      <c r="G489" s="17"/>
      <c r="H489" s="21"/>
      <c r="I489" s="12"/>
    </row>
    <row r="490" spans="1:9" s="2" customFormat="1" x14ac:dyDescent="0.25">
      <c r="A490" s="16"/>
      <c r="B490" s="14"/>
      <c r="C490" s="16"/>
      <c r="D490" s="16"/>
      <c r="E490" s="16"/>
      <c r="F490" s="17"/>
      <c r="G490" s="17"/>
      <c r="H490" s="21"/>
      <c r="I490" s="12"/>
    </row>
    <row r="491" spans="1:9" s="2" customFormat="1" x14ac:dyDescent="0.25">
      <c r="A491" s="16"/>
      <c r="B491" s="14"/>
      <c r="C491" s="16"/>
      <c r="D491" s="16"/>
      <c r="E491" s="16"/>
      <c r="F491" s="17"/>
      <c r="G491" s="17"/>
      <c r="H491" s="21"/>
      <c r="I491" s="12"/>
    </row>
    <row r="492" spans="1:9" s="2" customFormat="1" x14ac:dyDescent="0.25">
      <c r="A492" s="16"/>
      <c r="B492" s="14"/>
      <c r="C492" s="16"/>
      <c r="D492" s="16"/>
      <c r="E492" s="16"/>
      <c r="F492" s="17"/>
      <c r="G492" s="17"/>
      <c r="H492" s="21"/>
      <c r="I492" s="12"/>
    </row>
    <row r="493" spans="1:9" s="2" customFormat="1" x14ac:dyDescent="0.25">
      <c r="A493" s="16"/>
      <c r="B493" s="14"/>
      <c r="C493" s="16"/>
      <c r="D493" s="16"/>
      <c r="E493" s="16"/>
      <c r="F493" s="17"/>
      <c r="G493" s="17"/>
      <c r="H493" s="21"/>
      <c r="I493" s="12"/>
    </row>
    <row r="494" spans="1:9" s="2" customFormat="1" x14ac:dyDescent="0.25">
      <c r="A494" s="16"/>
      <c r="B494" s="14"/>
      <c r="C494" s="16"/>
      <c r="D494" s="16"/>
      <c r="E494" s="16"/>
      <c r="F494" s="17"/>
      <c r="G494" s="17"/>
      <c r="H494" s="21"/>
      <c r="I494" s="12"/>
    </row>
    <row r="495" spans="1:9" s="2" customFormat="1" x14ac:dyDescent="0.25">
      <c r="A495" s="16"/>
      <c r="B495" s="14"/>
      <c r="C495" s="16"/>
      <c r="D495" s="16"/>
      <c r="E495" s="16"/>
      <c r="F495" s="17"/>
      <c r="G495" s="17"/>
      <c r="H495" s="21"/>
      <c r="I495" s="12"/>
    </row>
    <row r="496" spans="1:9" s="2" customFormat="1" x14ac:dyDescent="0.25">
      <c r="A496" s="16"/>
      <c r="B496" s="14"/>
      <c r="C496" s="16"/>
      <c r="D496" s="16"/>
      <c r="E496" s="16"/>
      <c r="F496" s="17"/>
      <c r="G496" s="17"/>
      <c r="H496" s="21"/>
      <c r="I496" s="12"/>
    </row>
    <row r="497" spans="1:9" s="2" customFormat="1" x14ac:dyDescent="0.25">
      <c r="A497" s="16"/>
      <c r="B497" s="14"/>
      <c r="C497" s="16"/>
      <c r="D497" s="16"/>
      <c r="E497" s="16"/>
      <c r="F497" s="17"/>
      <c r="G497" s="17"/>
      <c r="H497" s="21"/>
      <c r="I497" s="12"/>
    </row>
    <row r="498" spans="1:9" s="2" customFormat="1" x14ac:dyDescent="0.25">
      <c r="A498" s="16"/>
      <c r="B498" s="14"/>
      <c r="C498" s="16"/>
      <c r="D498" s="16"/>
      <c r="E498" s="16"/>
      <c r="F498" s="17"/>
      <c r="G498" s="17"/>
      <c r="H498" s="21"/>
      <c r="I498" s="12"/>
    </row>
    <row r="499" spans="1:9" s="2" customFormat="1" x14ac:dyDescent="0.25">
      <c r="A499" s="16"/>
      <c r="B499" s="14"/>
      <c r="C499" s="16"/>
      <c r="D499" s="16"/>
      <c r="E499" s="16"/>
      <c r="F499" s="17"/>
      <c r="G499" s="17"/>
      <c r="H499" s="21"/>
      <c r="I499" s="12"/>
    </row>
    <row r="500" spans="1:9" s="2" customFormat="1" x14ac:dyDescent="0.25">
      <c r="A500" s="16"/>
      <c r="B500" s="14"/>
      <c r="C500" s="16"/>
      <c r="D500" s="16"/>
      <c r="E500" s="16"/>
      <c r="F500" s="17"/>
      <c r="G500" s="17"/>
      <c r="H500" s="21"/>
      <c r="I500" s="12"/>
    </row>
    <row r="501" spans="1:9" s="2" customFormat="1" x14ac:dyDescent="0.25">
      <c r="A501" s="16"/>
      <c r="B501" s="14"/>
      <c r="C501" s="16"/>
      <c r="D501" s="16"/>
      <c r="E501" s="16"/>
      <c r="F501" s="17"/>
      <c r="G501" s="17"/>
      <c r="H501" s="21"/>
      <c r="I501" s="12"/>
    </row>
    <row r="502" spans="1:9" s="2" customFormat="1" x14ac:dyDescent="0.25">
      <c r="A502" s="16"/>
      <c r="B502" s="14"/>
      <c r="C502" s="16"/>
      <c r="D502" s="16"/>
      <c r="E502" s="16"/>
      <c r="F502" s="17"/>
      <c r="G502" s="17"/>
      <c r="H502" s="21"/>
      <c r="I502" s="12"/>
    </row>
    <row r="503" spans="1:9" s="2" customFormat="1" x14ac:dyDescent="0.25">
      <c r="A503" s="16"/>
      <c r="B503" s="14"/>
      <c r="C503" s="16"/>
      <c r="D503" s="16"/>
      <c r="E503" s="16"/>
      <c r="F503" s="17"/>
      <c r="G503" s="17"/>
      <c r="H503" s="21"/>
      <c r="I503" s="12"/>
    </row>
    <row r="504" spans="1:9" s="2" customFormat="1" x14ac:dyDescent="0.25">
      <c r="A504" s="16"/>
      <c r="B504" s="14"/>
      <c r="C504" s="16"/>
      <c r="D504" s="16"/>
      <c r="E504" s="16"/>
      <c r="F504" s="17"/>
      <c r="G504" s="17"/>
      <c r="H504" s="21"/>
      <c r="I504" s="12"/>
    </row>
    <row r="505" spans="1:9" s="2" customFormat="1" x14ac:dyDescent="0.25">
      <c r="A505" s="16"/>
      <c r="B505" s="14"/>
      <c r="C505" s="16"/>
      <c r="D505" s="16"/>
      <c r="E505" s="16"/>
      <c r="F505" s="17"/>
      <c r="G505" s="17"/>
      <c r="H505" s="21"/>
      <c r="I505" s="12"/>
    </row>
    <row r="506" spans="1:9" s="2" customFormat="1" x14ac:dyDescent="0.25">
      <c r="A506" s="16"/>
      <c r="B506" s="14"/>
      <c r="C506" s="16"/>
      <c r="D506" s="16"/>
      <c r="E506" s="16"/>
      <c r="F506" s="17"/>
      <c r="G506" s="17"/>
      <c r="H506" s="21"/>
      <c r="I506" s="12"/>
    </row>
    <row r="507" spans="1:9" s="2" customFormat="1" x14ac:dyDescent="0.25">
      <c r="A507" s="16"/>
      <c r="B507" s="14"/>
      <c r="C507" s="16"/>
      <c r="D507" s="16"/>
      <c r="E507" s="16"/>
      <c r="F507" s="17"/>
      <c r="G507" s="17"/>
      <c r="H507" s="21"/>
      <c r="I507" s="12"/>
    </row>
    <row r="508" spans="1:9" s="2" customFormat="1" x14ac:dyDescent="0.25">
      <c r="A508" s="16"/>
      <c r="B508" s="14"/>
      <c r="C508" s="16"/>
      <c r="D508" s="16"/>
      <c r="E508" s="16"/>
      <c r="F508" s="17"/>
      <c r="G508" s="17"/>
      <c r="H508" s="21"/>
      <c r="I508" s="12"/>
    </row>
    <row r="509" spans="1:9" s="2" customFormat="1" x14ac:dyDescent="0.25">
      <c r="A509" s="16"/>
      <c r="B509" s="14"/>
      <c r="C509" s="16"/>
      <c r="D509" s="16"/>
      <c r="E509" s="16"/>
      <c r="F509" s="17"/>
      <c r="G509" s="17"/>
      <c r="H509" s="21"/>
      <c r="I509" s="12"/>
    </row>
    <row r="510" spans="1:9" s="2" customFormat="1" x14ac:dyDescent="0.25">
      <c r="A510" s="16"/>
      <c r="B510" s="14"/>
      <c r="C510" s="16"/>
      <c r="D510" s="16"/>
      <c r="E510" s="16"/>
      <c r="F510" s="17"/>
      <c r="G510" s="17"/>
      <c r="H510" s="21"/>
      <c r="I510" s="12"/>
    </row>
    <row r="511" spans="1:9" s="2" customFormat="1" x14ac:dyDescent="0.25">
      <c r="A511" s="16"/>
      <c r="B511" s="14"/>
      <c r="C511" s="16"/>
      <c r="D511" s="16"/>
      <c r="E511" s="16"/>
      <c r="F511" s="17"/>
      <c r="G511" s="17"/>
      <c r="H511" s="21"/>
      <c r="I511" s="12"/>
    </row>
    <row r="512" spans="1:9" s="2" customFormat="1" x14ac:dyDescent="0.25">
      <c r="A512" s="16"/>
      <c r="B512" s="14"/>
      <c r="C512" s="16"/>
      <c r="D512" s="16"/>
      <c r="E512" s="16"/>
      <c r="F512" s="17"/>
      <c r="G512" s="17"/>
      <c r="H512" s="21"/>
      <c r="I512" s="12"/>
    </row>
    <row r="513" spans="1:9" s="2" customFormat="1" x14ac:dyDescent="0.25">
      <c r="A513" s="16"/>
      <c r="B513" s="14"/>
      <c r="C513" s="16"/>
      <c r="D513" s="16"/>
      <c r="E513" s="16"/>
      <c r="F513" s="17"/>
      <c r="G513" s="17"/>
      <c r="H513" s="21"/>
      <c r="I513" s="12"/>
    </row>
    <row r="514" spans="1:9" s="2" customFormat="1" x14ac:dyDescent="0.25">
      <c r="A514" s="16"/>
      <c r="B514" s="14"/>
      <c r="C514" s="16"/>
      <c r="D514" s="16"/>
      <c r="E514" s="16"/>
      <c r="F514" s="17"/>
      <c r="G514" s="17"/>
      <c r="H514" s="21"/>
      <c r="I514" s="12"/>
    </row>
    <row r="515" spans="1:9" s="2" customFormat="1" x14ac:dyDescent="0.25">
      <c r="A515" s="16"/>
      <c r="B515" s="14"/>
      <c r="C515" s="16"/>
      <c r="D515" s="16"/>
      <c r="E515" s="16"/>
      <c r="F515" s="17"/>
      <c r="G515" s="17"/>
      <c r="H515" s="21"/>
      <c r="I515" s="12"/>
    </row>
    <row r="516" spans="1:9" s="2" customFormat="1" x14ac:dyDescent="0.25">
      <c r="A516" s="16"/>
      <c r="B516" s="14"/>
      <c r="C516" s="16"/>
      <c r="D516" s="16"/>
      <c r="E516" s="16"/>
      <c r="F516" s="17"/>
      <c r="G516" s="17"/>
      <c r="H516" s="21"/>
      <c r="I516" s="12"/>
    </row>
    <row r="517" spans="1:9" s="2" customFormat="1" x14ac:dyDescent="0.25">
      <c r="A517" s="16"/>
      <c r="B517" s="14"/>
      <c r="C517" s="16"/>
      <c r="D517" s="16"/>
      <c r="E517" s="16"/>
      <c r="F517" s="17"/>
      <c r="G517" s="17"/>
      <c r="H517" s="21"/>
      <c r="I517" s="12"/>
    </row>
    <row r="518" spans="1:9" s="2" customFormat="1" x14ac:dyDescent="0.25">
      <c r="A518" s="16"/>
      <c r="B518" s="14"/>
      <c r="C518" s="16"/>
      <c r="D518" s="16"/>
      <c r="E518" s="16"/>
      <c r="F518" s="17"/>
      <c r="G518" s="17"/>
      <c r="H518" s="21"/>
      <c r="I518" s="12"/>
    </row>
    <row r="519" spans="1:9" s="2" customFormat="1" x14ac:dyDescent="0.25">
      <c r="A519" s="16"/>
      <c r="B519" s="14"/>
      <c r="C519" s="16"/>
      <c r="D519" s="16"/>
      <c r="E519" s="16"/>
      <c r="F519" s="17"/>
      <c r="G519" s="17"/>
      <c r="H519" s="21"/>
      <c r="I519" s="12"/>
    </row>
    <row r="520" spans="1:9" s="2" customFormat="1" x14ac:dyDescent="0.25">
      <c r="A520" s="16"/>
      <c r="B520" s="14"/>
      <c r="C520" s="16"/>
      <c r="D520" s="16"/>
      <c r="E520" s="16"/>
      <c r="F520" s="17"/>
      <c r="G520" s="17"/>
      <c r="H520" s="21"/>
      <c r="I520" s="12"/>
    </row>
    <row r="521" spans="1:9" s="2" customFormat="1" x14ac:dyDescent="0.25">
      <c r="A521" s="16"/>
      <c r="B521" s="14"/>
      <c r="C521" s="16"/>
      <c r="D521" s="16"/>
      <c r="E521" s="16"/>
      <c r="F521" s="17"/>
      <c r="G521" s="17"/>
      <c r="H521" s="21"/>
      <c r="I521" s="12"/>
    </row>
    <row r="522" spans="1:9" s="2" customFormat="1" x14ac:dyDescent="0.25">
      <c r="A522" s="16"/>
      <c r="B522" s="14"/>
      <c r="C522" s="16"/>
      <c r="D522" s="16"/>
      <c r="E522" s="16"/>
      <c r="F522" s="17"/>
      <c r="G522" s="17"/>
      <c r="H522" s="21"/>
      <c r="I522" s="12"/>
    </row>
  </sheetData>
  <sortState ref="B83:H91">
    <sortCondition descending="1" ref="F83:F91"/>
  </sortState>
  <mergeCells count="42">
    <mergeCell ref="A52:I52"/>
    <mergeCell ref="A55:A57"/>
    <mergeCell ref="A50:I50"/>
    <mergeCell ref="B56:B57"/>
    <mergeCell ref="F56:F57"/>
    <mergeCell ref="G56:G57"/>
    <mergeCell ref="H56:H57"/>
    <mergeCell ref="C55:C57"/>
    <mergeCell ref="D55:D57"/>
    <mergeCell ref="E55:E57"/>
    <mergeCell ref="F55:I55"/>
    <mergeCell ref="I56:I57"/>
    <mergeCell ref="A100:A102"/>
    <mergeCell ref="A96:I96"/>
    <mergeCell ref="A97:I97"/>
    <mergeCell ref="A95:I95"/>
    <mergeCell ref="A98:I98"/>
    <mergeCell ref="B101:B102"/>
    <mergeCell ref="F101:F102"/>
    <mergeCell ref="G101:G102"/>
    <mergeCell ref="H101:H102"/>
    <mergeCell ref="C100:C102"/>
    <mergeCell ref="D100:D102"/>
    <mergeCell ref="E100:E102"/>
    <mergeCell ref="F100:I100"/>
    <mergeCell ref="I101:I102"/>
    <mergeCell ref="A1:I1"/>
    <mergeCell ref="A2:I2"/>
    <mergeCell ref="A3:I3"/>
    <mergeCell ref="A4:I4"/>
    <mergeCell ref="A53:I53"/>
    <mergeCell ref="C6:C8"/>
    <mergeCell ref="D6:D8"/>
    <mergeCell ref="E6:E8"/>
    <mergeCell ref="F6:I6"/>
    <mergeCell ref="A7:A8"/>
    <mergeCell ref="B7:B8"/>
    <mergeCell ref="F7:F8"/>
    <mergeCell ref="G7:G8"/>
    <mergeCell ref="H7:H8"/>
    <mergeCell ref="I7:I8"/>
    <mergeCell ref="A51:I51"/>
  </mergeCells>
  <hyperlinks>
    <hyperlink ref="B11" r:id="rId1" display="https://www.iwwfed-ea.org/cableski/rl2025/wbw/index.php?skier=GER522023888"/>
    <hyperlink ref="I11" r:id="rId2" tooltip="Deutsche Meisterschaft &amp; Dutch Championships_x000d_Alfsee Rieste_x000d_14.09.2025_x000d_Coeff:0,70 - Level:0,00" display="https://www.iwwfed-ea.org/cableski/25GER001/"/>
    <hyperlink ref="B12" r:id="rId3" display="https://www.iwwfed-ea.org/cableski/rl2025/wbw/index.php?skier=SVK182001460"/>
    <hyperlink ref="I12" r:id="rId4" tooltip="Biber Masters - Jump_x000d_Kirchheim_x000d_23.08.2025_x000d_Coeff:0,80 - Level:0,00" display="https://www.iwwfed-ea.org/cableski/25GER014/"/>
    <hyperlink ref="B10" r:id="rId5" display="https://www.iwwfed-ea.org/cableski/rl2025/wbw/index.php?skier=GER112001236"/>
    <hyperlink ref="I10" r:id="rId6" tooltip="Biber Masters - Jump_x000d_Kirchheim_x000d_23.08.2025_x000d_Coeff:0,80 - Level:0,00" display="https://www.iwwfed-ea.org/cableski/25GER014/"/>
    <hyperlink ref="B14" r:id="rId7" display="https://www.iwwfed-ea.org/cableski/rl2025/wbw/index.php?skier=GER952000044"/>
    <hyperlink ref="I14" r:id="rId8" tooltip="Slovak Cableski Open Kosice 2025_x000d_Kosice_x000d_20.07.2025_x000d_Coeff:0,80 - Level:0,00" display="https://www.iwwfed-ea.org/cableski/25SVK001/"/>
    <hyperlink ref="B9" r:id="rId9" display="https://www.iwwfed-ea.org/cableski/rl2025/wbw/index.php?skier=SVK072001011"/>
    <hyperlink ref="I9" r:id="rId10" tooltip="Slovak Cableski Open Kosice 2025_x000d_Kosice_x000d_20.07.2025_x000d_Coeff:0,80 - Level:0,00" display="https://www.iwwfed-ea.org/cableski/25SVK001/"/>
    <hyperlink ref="B20" r:id="rId11" display="https://www.iwwfed-ea.org/cableski/rl2025/wbw/index.php?skier=GER652001606"/>
    <hyperlink ref="I20" r:id="rId12" tooltip="Deutsche Meisterschaft &amp; Dutch Championships_x000d_Alfsee Rieste_x000d_14.09.2025_x000d_Coeff:0,70 - Level:0,00" display="https://www.iwwfed-ea.org/cableski/25GER001/"/>
    <hyperlink ref="B17" r:id="rId13" display="https://www.iwwfed-ea.org/cableski/rl2025/wbw/index.php?skier=GER652000733"/>
    <hyperlink ref="I17" r:id="rId14" tooltip="Austrian Open Cableski_x000d_Au-See Asten, Cableski_x000d_27.07.2025_x000d_Coeff:0,80 - Level:0,00" display="https://www.iwwfed-ea.org/cableski/25AUT008/"/>
    <hyperlink ref="B16" r:id="rId15" display="https://www.iwwfed-ea.org/cableski/rl2025/wbw/index.php?skier=GER422000385"/>
    <hyperlink ref="I16" r:id="rId16" tooltip="Biber Masters - Jump_x000d_Kirchheim_x000d_23.08.2025_x000d_Coeff:0,80 - Level:0,00" display="https://www.iwwfed-ea.org/cableski/25GER014/"/>
    <hyperlink ref="B15" r:id="rId17" display="https://www.iwwfed-ea.org/cableski/rl2025/wbw/index.php?skier=SVK562001415"/>
    <hyperlink ref="I15" r:id="rId18" tooltip="Slovak Cableski Open Kosice 2025_x000d_Kosice_x000d_20.07.2025_x000d_Coeff:0,80 - Level:0,00" display="https://www.iwwfed-ea.org/cableski/25SVK001/"/>
    <hyperlink ref="B31" r:id="rId19" display="https://www.iwwfed-ea.org/cableski/rl2025/wbw/index.php?skier=GER982016537"/>
    <hyperlink ref="I31" r:id="rId20" tooltip="Deutsche Meisterschaft &amp; Dutch Championships_x000d_Alfsee Rieste_x000d_14.09.2025_x000d_Coeff:0,70 - Level:0,00" display="https://www.iwwfed-ea.org/cableski/25GER001/"/>
    <hyperlink ref="B23" r:id="rId21" display="https://www.iwwfed-ea.org/cableski/rl2025/wbw/index.php?skier=GER682001605"/>
    <hyperlink ref="I23" r:id="rId22" tooltip="int. Friedberg Cup_x000d_Friedberg_x000d_31.05.2025_x000d_Coeff:0,60 - Level:0,00" display="https://www.iwwfed-ea.org/cableski/25GER011/"/>
    <hyperlink ref="B19" r:id="rId23" display="https://www.iwwfed-ea.org/cableski/rl2025/wbw/index.php?skier=POL442001322"/>
    <hyperlink ref="I19" r:id="rId24" tooltip="GPX of Poland_x000d_Wake Zone Stawiki, Cableski_x000d_07.09.2025_x000d_Coeff:0,60 - Level:0,00" display="https://www.iwwfed-ea.org/cableski/25POL005/"/>
    <hyperlink ref="B27" r:id="rId25" display="https://www.iwwfed-ea.org/cableski/rl2025/wbw/index.php?skier=POL512009403"/>
    <hyperlink ref="I27" r:id="rId26" tooltip="Mistrzostwa Polski za wyciagiem_x000d_Wake Zone Stawiki, Cableski_x000d_07.09.2025_x000d_Coeff:0,50 - Level:0,00" display="https://www.iwwfed-ea.org/cableski/25POL006/"/>
    <hyperlink ref="B28" r:id="rId27" display="https://www.iwwfed-ea.org/cableski/rl2025/wbw/index.php?skier=GER942001661"/>
    <hyperlink ref="I28" r:id="rId28" tooltip="Deutsche Meisterschaft &amp; Dutch Championships_x000d_Alfsee Rieste_x000d_14.09.2025_x000d_Coeff:0,70 - Level:0,00" display="https://www.iwwfed-ea.org/cableski/25GER001/"/>
    <hyperlink ref="B25" r:id="rId29" display="https://www.iwwfed-ea.org/cableski/rl2025/wbw/index.php?skier=GER202000360"/>
    <hyperlink ref="I25" r:id="rId30" tooltip="European Cable-ski  Age Categories Championships_x000d_Beckum TwinCable_x000d_28.09.2025_x000d_Coeff:0,60 - Level:0,00" display="https://www.iwwfed-ea.org/cableski/25EURO13/"/>
    <hyperlink ref="B29" r:id="rId31" display="https://www.iwwfed-ea.org/cableski/rl2025/wbw/index.php?skier=GER982016368"/>
    <hyperlink ref="I29" r:id="rId32" tooltip="int. Friedberg Cup_x000d_Friedberg_x000d_31.05.2025_x000d_Coeff:0,60 - Level:0,00" display="https://www.iwwfed-ea.org/cableski/25GER011/"/>
    <hyperlink ref="B13" r:id="rId33" display="https://www.iwwfed-ea.org/cableski/rl2025/wbw/index.php?skier=IWF100200005"/>
    <hyperlink ref="B22" r:id="rId34" display="https://www.iwwfed-ea.org/cableski/rl2025/wbw/index.php?skier=AUT342011478"/>
    <hyperlink ref="I22" r:id="rId35" tooltip="Biber Masters - Jump_x000d_Kirchheim_x000d_23.08.2025_x000d_Coeff:0,80 - Level:0,00" display="https://www.iwwfed-ea.org/cableski/25GER014/"/>
    <hyperlink ref="B21" r:id="rId36" display="https://www.iwwfed-ea.org/cableski/rl2025/wbw/index.php?skier=IWF100200025"/>
    <hyperlink ref="B36" r:id="rId37" display="https://www.iwwfed-ea.org/cableski/rl2025/wbw/index.php?skier=GER912001662"/>
    <hyperlink ref="I36" r:id="rId38" tooltip="Austrian Open Cableski_x000d_Au-See Asten, Cableski_x000d_27.07.2025_x000d_Coeff:0,80 - Level:0,00" display="https://www.iwwfed-ea.org/cableski/25AUT008/"/>
    <hyperlink ref="B26" r:id="rId39" display="https://www.iwwfed-ea.org/cableski/rl2025/wbw/index.php?skier=GER062001658"/>
    <hyperlink ref="I26" r:id="rId40" tooltip="int. Friedberg Cup_x000d_Friedberg_x000d_31.05.2025_x000d_Coeff:0,60 - Level:0,00" display="https://www.iwwfed-ea.org/cableski/25GER011/"/>
    <hyperlink ref="B32" r:id="rId41" display="https://www.iwwfed-ea.org/cableski/rl2025/wbw/index.php?skier=POL142001429"/>
    <hyperlink ref="I32" r:id="rId42" tooltip="Mistrzostwa Polski za wyciagiem_x000d_Wake Zone Stawiki, Cableski_x000d_07.09.2025_x000d_Coeff:0,50 - Level:0,00" display="https://www.iwwfed-ea.org/cableski/25POL006/"/>
    <hyperlink ref="B33" r:id="rId43" display="https://www.iwwfed-ea.org/cableski/rl2025/wbw/index.php?skier=AUT932001435"/>
    <hyperlink ref="I33" r:id="rId44" tooltip="OM 2025 Cableski_x000d_Au-See Asten, Cableski_x000d_13.09.2025_x000d_Coeff:0,50 - Level:0,00" display="https://www.iwwfed-ea.org/cableski/25AUT030/"/>
    <hyperlink ref="B34" r:id="rId45" display="https://www.iwwfed-ea.org/cableski/rl2025/wbw/index.php?skier=IWF100200032"/>
    <hyperlink ref="B35" r:id="rId46" display="https://www.iwwfed-ea.org/cableski/rl2025/wbw/index.php?skier=POL642023302"/>
    <hyperlink ref="I35" r:id="rId47" tooltip="European Cable-ski  Open Championships_x000d_Beckum TwinCable_x000d_28.09.2025_x000d_Coeff:0,60 - Level:0,00" display="https://www.iwwfed-ea.org/cableski/25EURO14/"/>
    <hyperlink ref="B18" r:id="rId48" display="https://www.iwwfed-ea.org/cableski/rl2025/wbw/index.php?skier=IWF100200007"/>
    <hyperlink ref="B59" r:id="rId49" display="https://www.iwwfed-ea.org/cableski/rl2025/wbw/index.php?skier=GER682001605"/>
    <hyperlink ref="I59" r:id="rId50" tooltip="int. Friedberg Cup_x000d_Friedberg_x000d_31.05.2025_x000d_Coeff:0,60 - Level:0,00" display="https://www.iwwfed-ea.org/cableski/25GER011/"/>
    <hyperlink ref="B60" r:id="rId51" display="https://www.iwwfed-ea.org/cableski/rl2025/wbw/index.php?skier=GER942001661"/>
    <hyperlink ref="I60" r:id="rId52" tooltip="Deutsche Meisterschaft &amp; Dutch Championships_x000d_Alfsee Rieste_x000d_14.09.2025_x000d_Coeff:0,70 - Level:0,00" display="https://www.iwwfed-ea.org/cableski/25GER001/"/>
    <hyperlink ref="B58" r:id="rId53" display="https://www.iwwfed-ea.org/cableski/rl2025/wbw/index.php?skier=IWF100200025"/>
    <hyperlink ref="B62" r:id="rId54" display="https://www.iwwfed-ea.org/cableski/rl2025/wbw/index.php?skier=GER912001662"/>
    <hyperlink ref="I62" r:id="rId55" tooltip="Austrian Open Cableski_x000d_Au-See Asten, Cableski_x000d_27.07.2025_x000d_Coeff:0,80 - Level:0,00" display="https://www.iwwfed-ea.org/cableski/25AUT008/"/>
    <hyperlink ref="B68" r:id="rId56" display="https://www.iwwfed-ea.org/cableski/rl2025/wbw/index.php?skier=SVK982018329"/>
    <hyperlink ref="I68" r:id="rId57" tooltip="Slovak Cableski Open National Championships_x000d_Kosice_x000d_30.08.2025_x000d_Coeff:0,70 - Level:0,00" display="https://www.iwwfed-ea.org/cableski/25SVK008/"/>
    <hyperlink ref="B63" r:id="rId58" display="https://www.iwwfed-ea.org/cableski/rl2025/wbw/index.php?skier=POL032023969"/>
    <hyperlink ref="I63" r:id="rId59" tooltip="Mistrzostwa Polski za wyciagiem_x000d_Wake Zone Stawiki, Cableski_x000d_07.09.2025_x000d_Coeff:0,50 - Level:0,00" display="https://www.iwwfed-ea.org/cableski/25POL006/"/>
    <hyperlink ref="B73" r:id="rId60" display="https://www.iwwfed-ea.org/cableski/rl2025/wbw/index.php?skier=SVK982018332"/>
    <hyperlink ref="I73" r:id="rId61" tooltip="Slovak Cableski Open National Championships_x000d_Kosice_x000d_30.08.2025_x000d_Coeff:0,70 - Level:0,00" display="https://www.iwwfed-ea.org/cableski/25SVK008/"/>
    <hyperlink ref="B64" r:id="rId62" display="https://www.iwwfed-ea.org/cableski/rl2025/wbw/index.php?skier=IWF100200032"/>
    <hyperlink ref="B76" r:id="rId63" display="https://www.iwwfed-ea.org/cableski/rl2025/wbw/index.php?skier=SVK982018338"/>
    <hyperlink ref="I76" r:id="rId64" tooltip="Slovak Cableski Open National Championships_x000d_Kosice_x000d_30.08.2025_x000d_Coeff:0,70 - Level:0,00" display="https://www.iwwfed-ea.org/cableski/25SVK008/"/>
    <hyperlink ref="B72" r:id="rId65" display="https://www.iwwfed-ea.org/cableski/rl2025/wbw/index.php?skier=GER982016635"/>
    <hyperlink ref="I72" r:id="rId66" tooltip="Deutsche Meisterschaft &amp; Dutch Championships_x000d_Alfsee Rieste_x000d_14.09.2025_x000d_Coeff:0,70 - Level:0,00" display="https://www.iwwfed-ea.org/cableski/25GER001/"/>
    <hyperlink ref="B69" r:id="rId67" display="https://www.iwwfed-ea.org/cableski/rl2025/wbw/index.php?skier=POL242001555"/>
    <hyperlink ref="I69" r:id="rId68" tooltip="Mistrzostwa Polski za wyciagiem_x000d_Wake Zone Stawiki, Cableski_x000d_07.09.2025_x000d_Coeff:0,50 - Level:0,00" display="https://www.iwwfed-ea.org/cableski/25POL006/"/>
    <hyperlink ref="B71" r:id="rId69" display="https://www.iwwfed-ea.org/cableski/rl2025/wbw/index.php?skier=GER712001604"/>
    <hyperlink ref="I71" r:id="rId70" tooltip="Deutsche Meisterschaft &amp; Dutch Championships_x000d_Alfsee Rieste_x000d_14.09.2025_x000d_Coeff:0,70 - Level:0,00" display="https://www.iwwfed-ea.org/cableski/25GER001/"/>
    <hyperlink ref="B70" r:id="rId71" display="https://www.iwwfed-ea.org/cableski/rl2025/wbw/index.php?skier=POL982020515"/>
    <hyperlink ref="I70" r:id="rId72" tooltip="Mistrzostwa Polski za wyciagiem_x000d_Wake Zone Stawiki, Cableski_x000d_07.09.2025_x000d_Coeff:0,50 - Level:0,00" display="https://www.iwwfed-ea.org/cableski/25POL006/"/>
    <hyperlink ref="B75" r:id="rId73" display="https://www.iwwfed-ea.org/cableski/rl2025/wbw/index.php?skier=POL982020594"/>
    <hyperlink ref="I75" r:id="rId74" tooltip="Mistrzostwa Polski za wyciagiem_x000d_Wake Zone Stawiki, Cableski_x000d_07.09.2025_x000d_Coeff:0,50 - Level:0,00" display="https://www.iwwfed-ea.org/cableski/25POL006/"/>
    <hyperlink ref="B78" r:id="rId75" display="https://www.iwwfed-ea.org/cableski/rl2025/wbw/index.php?skier=POL982020591"/>
    <hyperlink ref="B79" r:id="rId76" display="https://www.iwwfed-ea.org/cableski/rl2025/wbw/index.php?skier=POL982020614"/>
    <hyperlink ref="I79" r:id="rId77" tooltip="Mistrzostwa Polski za wyciagiem_x000d_Wake Zone Stawiki, Cableski_x000d_07.09.2025_x000d_Coeff:0,50 - Level:0,00" display="https://www.iwwfed-ea.org/cableski/25POL006/"/>
    <hyperlink ref="B80" r:id="rId78" display="https://www.iwwfed-ea.org/cableski/rl2025/wbw/index.php?skier=POL982020579"/>
    <hyperlink ref="B74" r:id="rId79" display="https://www.iwwfed-ea.org/cableski/rl2025/wbw/index.php?skier=SVK982018330"/>
    <hyperlink ref="I74" r:id="rId80" tooltip="European Cable-ski  Age Categories Championships_x000d_Beckum TwinCable_x000d_28.09.2025_x000d_Coeff:0,60 - Level:0,00" display="https://www.iwwfed-ea.org/cableski/25EURO13/"/>
    <hyperlink ref="I78" r:id="rId81" tooltip="Mistrzostwa Polski za wyciagiem_x000d_Wake Zone Stawiki, Cableski_x000d_07.09.2025_x000d_Coeff:0,50 - Level:0,00" display="https://www.iwwfed-ea.org/cableski/25POL006/"/>
    <hyperlink ref="B107" r:id="rId82" display="https://www.iwwfed-ea.org/cableski/rl2025/wbw/index.php?skier=SVK982018329"/>
    <hyperlink ref="I107" r:id="rId83" tooltip="Slovak Cableski Open National Championships_x000d_Kosice_x000d_30.08.2025_x000d_Coeff:0,70 - Level:0,00" display="https://www.iwwfed-ea.org/cableski/25SVK008/"/>
    <hyperlink ref="B110" r:id="rId84" display="https://www.iwwfed-ea.org/cableski/rl2025/wbw/index.php?skier=SVK982018332"/>
    <hyperlink ref="I110" r:id="rId85" tooltip="Slovak Cableski Open National Championships_x000d_Kosice_x000d_30.08.2025_x000d_Coeff:0,70 - Level:0,00" display="https://www.iwwfed-ea.org/cableski/25SVK008/"/>
    <hyperlink ref="B113" r:id="rId86" display="https://www.iwwfed-ea.org/cableski/rl2025/wbw/index.php?skier=SVK982018338"/>
    <hyperlink ref="I113" r:id="rId87" tooltip="Slovak Cableski Open National Championships_x000d_Kosice_x000d_30.08.2025_x000d_Coeff:0,70 - Level:0,00" display="https://www.iwwfed-ea.org/cableski/25SVK008/"/>
    <hyperlink ref="B109" r:id="rId88" display="https://www.iwwfed-ea.org/cableski/rl2025/wbw/index.php?skier=GER982016635"/>
    <hyperlink ref="I109" r:id="rId89" tooltip="Deutsche Meisterschaft &amp; Dutch Championships_x000d_Alfsee Rieste_x000d_14.09.2025_x000d_Coeff:0,70 - Level:0,00" display="https://www.iwwfed-ea.org/cableski/25GER001/"/>
    <hyperlink ref="B108" r:id="rId90" display="https://www.iwwfed-ea.org/cableski/rl2025/wbw/index.php?skier=POL982020515"/>
    <hyperlink ref="I108" r:id="rId91" tooltip="Mistrzostwa Polski za wyciagiem_x000d_Wake Zone Stawiki, Cableski_x000d_07.09.2025_x000d_Coeff:0,50 - Level:0,00" display="https://www.iwwfed-ea.org/cableski/25POL006/"/>
    <hyperlink ref="B112" r:id="rId92" display="https://www.iwwfed-ea.org/cableski/rl2025/wbw/index.php?skier=POL982020594"/>
    <hyperlink ref="I112" r:id="rId93" tooltip="Mistrzostwa Polski za wyciagiem_x000d_Wake Zone Stawiki, Cableski_x000d_07.09.2025_x000d_Coeff:0,50 - Level:0,00" display="https://www.iwwfed-ea.org/cableski/25POL006/"/>
    <hyperlink ref="B115" r:id="rId94" display="https://www.iwwfed-ea.org/cableski/rl2025/wbw/index.php?skier=POL982020614"/>
    <hyperlink ref="I115" r:id="rId95" tooltip="Mistrzostwa Polski za wyciagiem_x000d_Wake Zone Stawiki, Cableski_x000d_07.09.2025_x000d_Coeff:0,50 - Level:0,00" display="https://www.iwwfed-ea.org/cableski/25POL006/"/>
    <hyperlink ref="B116" r:id="rId96" display="https://www.iwwfed-ea.org/cableski/rl2025/wbw/index.php?skier=POL982020579"/>
    <hyperlink ref="B111" r:id="rId97" display="https://www.iwwfed-ea.org/cableski/rl2025/wbw/index.php?skier=SVK982018330"/>
    <hyperlink ref="I111" r:id="rId98" tooltip="European Cable-ski  Age Categories Championships_x000d_Beckum TwinCable_x000d_28.09.2025_x000d_Coeff:0,60 - Level:0,00" display="https://www.iwwfed-ea.org/cableski/25EURO13/"/>
    <hyperlink ref="B103" r:id="rId99" display="https://www.iwwfed-ea.org/cableski/rl2025/wbw/index.php?skier=IWF100200032"/>
  </hyperlinks>
  <pageMargins left="0.55208333333333337" right="0.34375" top="0.39583333333333331" bottom="0.5" header="0.3" footer="0.23958333333333334"/>
  <pageSetup paperSize="9" orientation="portrait" horizontalDpi="0" verticalDpi="0" r:id="rId1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showWhiteSpace="0" view="pageLayout" topLeftCell="A46" zoomScale="93" zoomScaleNormal="100" zoomScalePageLayoutView="93" workbookViewId="0">
      <selection activeCell="A58" sqref="A58:N58"/>
    </sheetView>
  </sheetViews>
  <sheetFormatPr defaultRowHeight="15.75" x14ac:dyDescent="0.25"/>
  <cols>
    <col min="1" max="1" width="5.28515625" style="114" customWidth="1"/>
    <col min="2" max="2" width="19.85546875" style="19" customWidth="1"/>
    <col min="3" max="3" width="7.5703125" style="150" customWidth="1"/>
    <col min="4" max="4" width="7.7109375" style="147" customWidth="1"/>
    <col min="5" max="5" width="8.7109375" style="114" customWidth="1"/>
    <col min="6" max="6" width="14" style="143" customWidth="1"/>
    <col min="7" max="7" width="7.5703125" style="114" customWidth="1"/>
    <col min="8" max="8" width="10.28515625" style="114" customWidth="1"/>
    <col min="9" max="9" width="12.28515625" style="1" customWidth="1"/>
    <col min="10" max="11" width="9.5703125" style="1" customWidth="1"/>
    <col min="12" max="12" width="10.140625" customWidth="1"/>
    <col min="13" max="13" width="9.85546875" customWidth="1"/>
    <col min="14" max="14" width="8.28515625" customWidth="1"/>
    <col min="15" max="15" width="10.85546875" customWidth="1"/>
    <col min="260" max="260" width="4.140625" customWidth="1"/>
    <col min="261" max="261" width="20.7109375" customWidth="1"/>
    <col min="262" max="262" width="9.28515625" customWidth="1"/>
    <col min="263" max="263" width="8.85546875" customWidth="1"/>
    <col min="264" max="264" width="16.28515625" customWidth="1"/>
    <col min="265" max="265" width="6.85546875" customWidth="1"/>
    <col min="266" max="266" width="10.28515625" customWidth="1"/>
    <col min="267" max="267" width="12.7109375" customWidth="1"/>
    <col min="268" max="268" width="10.140625" customWidth="1"/>
    <col min="269" max="269" width="11.7109375" customWidth="1"/>
    <col min="270" max="270" width="10.28515625" customWidth="1"/>
    <col min="271" max="271" width="12" customWidth="1"/>
    <col min="516" max="516" width="4.140625" customWidth="1"/>
    <col min="517" max="517" width="20.7109375" customWidth="1"/>
    <col min="518" max="518" width="9.28515625" customWidth="1"/>
    <col min="519" max="519" width="8.85546875" customWidth="1"/>
    <col min="520" max="520" width="16.28515625" customWidth="1"/>
    <col min="521" max="521" width="6.85546875" customWidth="1"/>
    <col min="522" max="522" width="10.28515625" customWidth="1"/>
    <col min="523" max="523" width="12.7109375" customWidth="1"/>
    <col min="524" max="524" width="10.140625" customWidth="1"/>
    <col min="525" max="525" width="11.7109375" customWidth="1"/>
    <col min="526" max="526" width="10.28515625" customWidth="1"/>
    <col min="527" max="527" width="12" customWidth="1"/>
    <col min="772" max="772" width="4.140625" customWidth="1"/>
    <col min="773" max="773" width="20.7109375" customWidth="1"/>
    <col min="774" max="774" width="9.28515625" customWidth="1"/>
    <col min="775" max="775" width="8.85546875" customWidth="1"/>
    <col min="776" max="776" width="16.28515625" customWidth="1"/>
    <col min="777" max="777" width="6.85546875" customWidth="1"/>
    <col min="778" max="778" width="10.28515625" customWidth="1"/>
    <col min="779" max="779" width="12.7109375" customWidth="1"/>
    <col min="780" max="780" width="10.140625" customWidth="1"/>
    <col min="781" max="781" width="11.7109375" customWidth="1"/>
    <col min="782" max="782" width="10.28515625" customWidth="1"/>
    <col min="783" max="783" width="12" customWidth="1"/>
    <col min="1028" max="1028" width="4.140625" customWidth="1"/>
    <col min="1029" max="1029" width="20.7109375" customWidth="1"/>
    <col min="1030" max="1030" width="9.28515625" customWidth="1"/>
    <col min="1031" max="1031" width="8.85546875" customWidth="1"/>
    <col min="1032" max="1032" width="16.28515625" customWidth="1"/>
    <col min="1033" max="1033" width="6.85546875" customWidth="1"/>
    <col min="1034" max="1034" width="10.28515625" customWidth="1"/>
    <col min="1035" max="1035" width="12.7109375" customWidth="1"/>
    <col min="1036" max="1036" width="10.140625" customWidth="1"/>
    <col min="1037" max="1037" width="11.7109375" customWidth="1"/>
    <col min="1038" max="1038" width="10.28515625" customWidth="1"/>
    <col min="1039" max="1039" width="12" customWidth="1"/>
    <col min="1284" max="1284" width="4.140625" customWidth="1"/>
    <col min="1285" max="1285" width="20.7109375" customWidth="1"/>
    <col min="1286" max="1286" width="9.28515625" customWidth="1"/>
    <col min="1287" max="1287" width="8.85546875" customWidth="1"/>
    <col min="1288" max="1288" width="16.28515625" customWidth="1"/>
    <col min="1289" max="1289" width="6.85546875" customWidth="1"/>
    <col min="1290" max="1290" width="10.28515625" customWidth="1"/>
    <col min="1291" max="1291" width="12.7109375" customWidth="1"/>
    <col min="1292" max="1292" width="10.140625" customWidth="1"/>
    <col min="1293" max="1293" width="11.7109375" customWidth="1"/>
    <col min="1294" max="1294" width="10.28515625" customWidth="1"/>
    <col min="1295" max="1295" width="12" customWidth="1"/>
    <col min="1540" max="1540" width="4.140625" customWidth="1"/>
    <col min="1541" max="1541" width="20.7109375" customWidth="1"/>
    <col min="1542" max="1542" width="9.28515625" customWidth="1"/>
    <col min="1543" max="1543" width="8.85546875" customWidth="1"/>
    <col min="1544" max="1544" width="16.28515625" customWidth="1"/>
    <col min="1545" max="1545" width="6.85546875" customWidth="1"/>
    <col min="1546" max="1546" width="10.28515625" customWidth="1"/>
    <col min="1547" max="1547" width="12.7109375" customWidth="1"/>
    <col min="1548" max="1548" width="10.140625" customWidth="1"/>
    <col min="1549" max="1549" width="11.7109375" customWidth="1"/>
    <col min="1550" max="1550" width="10.28515625" customWidth="1"/>
    <col min="1551" max="1551" width="12" customWidth="1"/>
    <col min="1796" max="1796" width="4.140625" customWidth="1"/>
    <col min="1797" max="1797" width="20.7109375" customWidth="1"/>
    <col min="1798" max="1798" width="9.28515625" customWidth="1"/>
    <col min="1799" max="1799" width="8.85546875" customWidth="1"/>
    <col min="1800" max="1800" width="16.28515625" customWidth="1"/>
    <col min="1801" max="1801" width="6.85546875" customWidth="1"/>
    <col min="1802" max="1802" width="10.28515625" customWidth="1"/>
    <col min="1803" max="1803" width="12.7109375" customWidth="1"/>
    <col min="1804" max="1804" width="10.140625" customWidth="1"/>
    <col min="1805" max="1805" width="11.7109375" customWidth="1"/>
    <col min="1806" max="1806" width="10.28515625" customWidth="1"/>
    <col min="1807" max="1807" width="12" customWidth="1"/>
    <col min="2052" max="2052" width="4.140625" customWidth="1"/>
    <col min="2053" max="2053" width="20.7109375" customWidth="1"/>
    <col min="2054" max="2054" width="9.28515625" customWidth="1"/>
    <col min="2055" max="2055" width="8.85546875" customWidth="1"/>
    <col min="2056" max="2056" width="16.28515625" customWidth="1"/>
    <col min="2057" max="2057" width="6.85546875" customWidth="1"/>
    <col min="2058" max="2058" width="10.28515625" customWidth="1"/>
    <col min="2059" max="2059" width="12.7109375" customWidth="1"/>
    <col min="2060" max="2060" width="10.140625" customWidth="1"/>
    <col min="2061" max="2061" width="11.7109375" customWidth="1"/>
    <col min="2062" max="2062" width="10.28515625" customWidth="1"/>
    <col min="2063" max="2063" width="12" customWidth="1"/>
    <col min="2308" max="2308" width="4.140625" customWidth="1"/>
    <col min="2309" max="2309" width="20.7109375" customWidth="1"/>
    <col min="2310" max="2310" width="9.28515625" customWidth="1"/>
    <col min="2311" max="2311" width="8.85546875" customWidth="1"/>
    <col min="2312" max="2312" width="16.28515625" customWidth="1"/>
    <col min="2313" max="2313" width="6.85546875" customWidth="1"/>
    <col min="2314" max="2314" width="10.28515625" customWidth="1"/>
    <col min="2315" max="2315" width="12.7109375" customWidth="1"/>
    <col min="2316" max="2316" width="10.140625" customWidth="1"/>
    <col min="2317" max="2317" width="11.7109375" customWidth="1"/>
    <col min="2318" max="2318" width="10.28515625" customWidth="1"/>
    <col min="2319" max="2319" width="12" customWidth="1"/>
    <col min="2564" max="2564" width="4.140625" customWidth="1"/>
    <col min="2565" max="2565" width="20.7109375" customWidth="1"/>
    <col min="2566" max="2566" width="9.28515625" customWidth="1"/>
    <col min="2567" max="2567" width="8.85546875" customWidth="1"/>
    <col min="2568" max="2568" width="16.28515625" customWidth="1"/>
    <col min="2569" max="2569" width="6.85546875" customWidth="1"/>
    <col min="2570" max="2570" width="10.28515625" customWidth="1"/>
    <col min="2571" max="2571" width="12.7109375" customWidth="1"/>
    <col min="2572" max="2572" width="10.140625" customWidth="1"/>
    <col min="2573" max="2573" width="11.7109375" customWidth="1"/>
    <col min="2574" max="2574" width="10.28515625" customWidth="1"/>
    <col min="2575" max="2575" width="12" customWidth="1"/>
    <col min="2820" max="2820" width="4.140625" customWidth="1"/>
    <col min="2821" max="2821" width="20.7109375" customWidth="1"/>
    <col min="2822" max="2822" width="9.28515625" customWidth="1"/>
    <col min="2823" max="2823" width="8.85546875" customWidth="1"/>
    <col min="2824" max="2824" width="16.28515625" customWidth="1"/>
    <col min="2825" max="2825" width="6.85546875" customWidth="1"/>
    <col min="2826" max="2826" width="10.28515625" customWidth="1"/>
    <col min="2827" max="2827" width="12.7109375" customWidth="1"/>
    <col min="2828" max="2828" width="10.140625" customWidth="1"/>
    <col min="2829" max="2829" width="11.7109375" customWidth="1"/>
    <col min="2830" max="2830" width="10.28515625" customWidth="1"/>
    <col min="2831" max="2831" width="12" customWidth="1"/>
    <col min="3076" max="3076" width="4.140625" customWidth="1"/>
    <col min="3077" max="3077" width="20.7109375" customWidth="1"/>
    <col min="3078" max="3078" width="9.28515625" customWidth="1"/>
    <col min="3079" max="3079" width="8.85546875" customWidth="1"/>
    <col min="3080" max="3080" width="16.28515625" customWidth="1"/>
    <col min="3081" max="3081" width="6.85546875" customWidth="1"/>
    <col min="3082" max="3082" width="10.28515625" customWidth="1"/>
    <col min="3083" max="3083" width="12.7109375" customWidth="1"/>
    <col min="3084" max="3084" width="10.140625" customWidth="1"/>
    <col min="3085" max="3085" width="11.7109375" customWidth="1"/>
    <col min="3086" max="3086" width="10.28515625" customWidth="1"/>
    <col min="3087" max="3087" width="12" customWidth="1"/>
    <col min="3332" max="3332" width="4.140625" customWidth="1"/>
    <col min="3333" max="3333" width="20.7109375" customWidth="1"/>
    <col min="3334" max="3334" width="9.28515625" customWidth="1"/>
    <col min="3335" max="3335" width="8.85546875" customWidth="1"/>
    <col min="3336" max="3336" width="16.28515625" customWidth="1"/>
    <col min="3337" max="3337" width="6.85546875" customWidth="1"/>
    <col min="3338" max="3338" width="10.28515625" customWidth="1"/>
    <col min="3339" max="3339" width="12.7109375" customWidth="1"/>
    <col min="3340" max="3340" width="10.140625" customWidth="1"/>
    <col min="3341" max="3341" width="11.7109375" customWidth="1"/>
    <col min="3342" max="3342" width="10.28515625" customWidth="1"/>
    <col min="3343" max="3343" width="12" customWidth="1"/>
    <col min="3588" max="3588" width="4.140625" customWidth="1"/>
    <col min="3589" max="3589" width="20.7109375" customWidth="1"/>
    <col min="3590" max="3590" width="9.28515625" customWidth="1"/>
    <col min="3591" max="3591" width="8.85546875" customWidth="1"/>
    <col min="3592" max="3592" width="16.28515625" customWidth="1"/>
    <col min="3593" max="3593" width="6.85546875" customWidth="1"/>
    <col min="3594" max="3594" width="10.28515625" customWidth="1"/>
    <col min="3595" max="3595" width="12.7109375" customWidth="1"/>
    <col min="3596" max="3596" width="10.140625" customWidth="1"/>
    <col min="3597" max="3597" width="11.7109375" customWidth="1"/>
    <col min="3598" max="3598" width="10.28515625" customWidth="1"/>
    <col min="3599" max="3599" width="12" customWidth="1"/>
    <col min="3844" max="3844" width="4.140625" customWidth="1"/>
    <col min="3845" max="3845" width="20.7109375" customWidth="1"/>
    <col min="3846" max="3846" width="9.28515625" customWidth="1"/>
    <col min="3847" max="3847" width="8.85546875" customWidth="1"/>
    <col min="3848" max="3848" width="16.28515625" customWidth="1"/>
    <col min="3849" max="3849" width="6.85546875" customWidth="1"/>
    <col min="3850" max="3850" width="10.28515625" customWidth="1"/>
    <col min="3851" max="3851" width="12.7109375" customWidth="1"/>
    <col min="3852" max="3852" width="10.140625" customWidth="1"/>
    <col min="3853" max="3853" width="11.7109375" customWidth="1"/>
    <col min="3854" max="3854" width="10.28515625" customWidth="1"/>
    <col min="3855" max="3855" width="12" customWidth="1"/>
    <col min="4100" max="4100" width="4.140625" customWidth="1"/>
    <col min="4101" max="4101" width="20.7109375" customWidth="1"/>
    <col min="4102" max="4102" width="9.28515625" customWidth="1"/>
    <col min="4103" max="4103" width="8.85546875" customWidth="1"/>
    <col min="4104" max="4104" width="16.28515625" customWidth="1"/>
    <col min="4105" max="4105" width="6.85546875" customWidth="1"/>
    <col min="4106" max="4106" width="10.28515625" customWidth="1"/>
    <col min="4107" max="4107" width="12.7109375" customWidth="1"/>
    <col min="4108" max="4108" width="10.140625" customWidth="1"/>
    <col min="4109" max="4109" width="11.7109375" customWidth="1"/>
    <col min="4110" max="4110" width="10.28515625" customWidth="1"/>
    <col min="4111" max="4111" width="12" customWidth="1"/>
    <col min="4356" max="4356" width="4.140625" customWidth="1"/>
    <col min="4357" max="4357" width="20.7109375" customWidth="1"/>
    <col min="4358" max="4358" width="9.28515625" customWidth="1"/>
    <col min="4359" max="4359" width="8.85546875" customWidth="1"/>
    <col min="4360" max="4360" width="16.28515625" customWidth="1"/>
    <col min="4361" max="4361" width="6.85546875" customWidth="1"/>
    <col min="4362" max="4362" width="10.28515625" customWidth="1"/>
    <col min="4363" max="4363" width="12.7109375" customWidth="1"/>
    <col min="4364" max="4364" width="10.140625" customWidth="1"/>
    <col min="4365" max="4365" width="11.7109375" customWidth="1"/>
    <col min="4366" max="4366" width="10.28515625" customWidth="1"/>
    <col min="4367" max="4367" width="12" customWidth="1"/>
    <col min="4612" max="4612" width="4.140625" customWidth="1"/>
    <col min="4613" max="4613" width="20.7109375" customWidth="1"/>
    <col min="4614" max="4614" width="9.28515625" customWidth="1"/>
    <col min="4615" max="4615" width="8.85546875" customWidth="1"/>
    <col min="4616" max="4616" width="16.28515625" customWidth="1"/>
    <col min="4617" max="4617" width="6.85546875" customWidth="1"/>
    <col min="4618" max="4618" width="10.28515625" customWidth="1"/>
    <col min="4619" max="4619" width="12.7109375" customWidth="1"/>
    <col min="4620" max="4620" width="10.140625" customWidth="1"/>
    <col min="4621" max="4621" width="11.7109375" customWidth="1"/>
    <col min="4622" max="4622" width="10.28515625" customWidth="1"/>
    <col min="4623" max="4623" width="12" customWidth="1"/>
    <col min="4868" max="4868" width="4.140625" customWidth="1"/>
    <col min="4869" max="4869" width="20.7109375" customWidth="1"/>
    <col min="4870" max="4870" width="9.28515625" customWidth="1"/>
    <col min="4871" max="4871" width="8.85546875" customWidth="1"/>
    <col min="4872" max="4872" width="16.28515625" customWidth="1"/>
    <col min="4873" max="4873" width="6.85546875" customWidth="1"/>
    <col min="4874" max="4874" width="10.28515625" customWidth="1"/>
    <col min="4875" max="4875" width="12.7109375" customWidth="1"/>
    <col min="4876" max="4876" width="10.140625" customWidth="1"/>
    <col min="4877" max="4877" width="11.7109375" customWidth="1"/>
    <col min="4878" max="4878" width="10.28515625" customWidth="1"/>
    <col min="4879" max="4879" width="12" customWidth="1"/>
    <col min="5124" max="5124" width="4.140625" customWidth="1"/>
    <col min="5125" max="5125" width="20.7109375" customWidth="1"/>
    <col min="5126" max="5126" width="9.28515625" customWidth="1"/>
    <col min="5127" max="5127" width="8.85546875" customWidth="1"/>
    <col min="5128" max="5128" width="16.28515625" customWidth="1"/>
    <col min="5129" max="5129" width="6.85546875" customWidth="1"/>
    <col min="5130" max="5130" width="10.28515625" customWidth="1"/>
    <col min="5131" max="5131" width="12.7109375" customWidth="1"/>
    <col min="5132" max="5132" width="10.140625" customWidth="1"/>
    <col min="5133" max="5133" width="11.7109375" customWidth="1"/>
    <col min="5134" max="5134" width="10.28515625" customWidth="1"/>
    <col min="5135" max="5135" width="12" customWidth="1"/>
    <col min="5380" max="5380" width="4.140625" customWidth="1"/>
    <col min="5381" max="5381" width="20.7109375" customWidth="1"/>
    <col min="5382" max="5382" width="9.28515625" customWidth="1"/>
    <col min="5383" max="5383" width="8.85546875" customWidth="1"/>
    <col min="5384" max="5384" width="16.28515625" customWidth="1"/>
    <col min="5385" max="5385" width="6.85546875" customWidth="1"/>
    <col min="5386" max="5386" width="10.28515625" customWidth="1"/>
    <col min="5387" max="5387" width="12.7109375" customWidth="1"/>
    <col min="5388" max="5388" width="10.140625" customWidth="1"/>
    <col min="5389" max="5389" width="11.7109375" customWidth="1"/>
    <col min="5390" max="5390" width="10.28515625" customWidth="1"/>
    <col min="5391" max="5391" width="12" customWidth="1"/>
    <col min="5636" max="5636" width="4.140625" customWidth="1"/>
    <col min="5637" max="5637" width="20.7109375" customWidth="1"/>
    <col min="5638" max="5638" width="9.28515625" customWidth="1"/>
    <col min="5639" max="5639" width="8.85546875" customWidth="1"/>
    <col min="5640" max="5640" width="16.28515625" customWidth="1"/>
    <col min="5641" max="5641" width="6.85546875" customWidth="1"/>
    <col min="5642" max="5642" width="10.28515625" customWidth="1"/>
    <col min="5643" max="5643" width="12.7109375" customWidth="1"/>
    <col min="5644" max="5644" width="10.140625" customWidth="1"/>
    <col min="5645" max="5645" width="11.7109375" customWidth="1"/>
    <col min="5646" max="5646" width="10.28515625" customWidth="1"/>
    <col min="5647" max="5647" width="12" customWidth="1"/>
    <col min="5892" max="5892" width="4.140625" customWidth="1"/>
    <col min="5893" max="5893" width="20.7109375" customWidth="1"/>
    <col min="5894" max="5894" width="9.28515625" customWidth="1"/>
    <col min="5895" max="5895" width="8.85546875" customWidth="1"/>
    <col min="5896" max="5896" width="16.28515625" customWidth="1"/>
    <col min="5897" max="5897" width="6.85546875" customWidth="1"/>
    <col min="5898" max="5898" width="10.28515625" customWidth="1"/>
    <col min="5899" max="5899" width="12.7109375" customWidth="1"/>
    <col min="5900" max="5900" width="10.140625" customWidth="1"/>
    <col min="5901" max="5901" width="11.7109375" customWidth="1"/>
    <col min="5902" max="5902" width="10.28515625" customWidth="1"/>
    <col min="5903" max="5903" width="12" customWidth="1"/>
    <col min="6148" max="6148" width="4.140625" customWidth="1"/>
    <col min="6149" max="6149" width="20.7109375" customWidth="1"/>
    <col min="6150" max="6150" width="9.28515625" customWidth="1"/>
    <col min="6151" max="6151" width="8.85546875" customWidth="1"/>
    <col min="6152" max="6152" width="16.28515625" customWidth="1"/>
    <col min="6153" max="6153" width="6.85546875" customWidth="1"/>
    <col min="6154" max="6154" width="10.28515625" customWidth="1"/>
    <col min="6155" max="6155" width="12.7109375" customWidth="1"/>
    <col min="6156" max="6156" width="10.140625" customWidth="1"/>
    <col min="6157" max="6157" width="11.7109375" customWidth="1"/>
    <col min="6158" max="6158" width="10.28515625" customWidth="1"/>
    <col min="6159" max="6159" width="12" customWidth="1"/>
    <col min="6404" max="6404" width="4.140625" customWidth="1"/>
    <col min="6405" max="6405" width="20.7109375" customWidth="1"/>
    <col min="6406" max="6406" width="9.28515625" customWidth="1"/>
    <col min="6407" max="6407" width="8.85546875" customWidth="1"/>
    <col min="6408" max="6408" width="16.28515625" customWidth="1"/>
    <col min="6409" max="6409" width="6.85546875" customWidth="1"/>
    <col min="6410" max="6410" width="10.28515625" customWidth="1"/>
    <col min="6411" max="6411" width="12.7109375" customWidth="1"/>
    <col min="6412" max="6412" width="10.140625" customWidth="1"/>
    <col min="6413" max="6413" width="11.7109375" customWidth="1"/>
    <col min="6414" max="6414" width="10.28515625" customWidth="1"/>
    <col min="6415" max="6415" width="12" customWidth="1"/>
    <col min="6660" max="6660" width="4.140625" customWidth="1"/>
    <col min="6661" max="6661" width="20.7109375" customWidth="1"/>
    <col min="6662" max="6662" width="9.28515625" customWidth="1"/>
    <col min="6663" max="6663" width="8.85546875" customWidth="1"/>
    <col min="6664" max="6664" width="16.28515625" customWidth="1"/>
    <col min="6665" max="6665" width="6.85546875" customWidth="1"/>
    <col min="6666" max="6666" width="10.28515625" customWidth="1"/>
    <col min="6667" max="6667" width="12.7109375" customWidth="1"/>
    <col min="6668" max="6668" width="10.140625" customWidth="1"/>
    <col min="6669" max="6669" width="11.7109375" customWidth="1"/>
    <col min="6670" max="6670" width="10.28515625" customWidth="1"/>
    <col min="6671" max="6671" width="12" customWidth="1"/>
    <col min="6916" max="6916" width="4.140625" customWidth="1"/>
    <col min="6917" max="6917" width="20.7109375" customWidth="1"/>
    <col min="6918" max="6918" width="9.28515625" customWidth="1"/>
    <col min="6919" max="6919" width="8.85546875" customWidth="1"/>
    <col min="6920" max="6920" width="16.28515625" customWidth="1"/>
    <col min="6921" max="6921" width="6.85546875" customWidth="1"/>
    <col min="6922" max="6922" width="10.28515625" customWidth="1"/>
    <col min="6923" max="6923" width="12.7109375" customWidth="1"/>
    <col min="6924" max="6924" width="10.140625" customWidth="1"/>
    <col min="6925" max="6925" width="11.7109375" customWidth="1"/>
    <col min="6926" max="6926" width="10.28515625" customWidth="1"/>
    <col min="6927" max="6927" width="12" customWidth="1"/>
    <col min="7172" max="7172" width="4.140625" customWidth="1"/>
    <col min="7173" max="7173" width="20.7109375" customWidth="1"/>
    <col min="7174" max="7174" width="9.28515625" customWidth="1"/>
    <col min="7175" max="7175" width="8.85546875" customWidth="1"/>
    <col min="7176" max="7176" width="16.28515625" customWidth="1"/>
    <col min="7177" max="7177" width="6.85546875" customWidth="1"/>
    <col min="7178" max="7178" width="10.28515625" customWidth="1"/>
    <col min="7179" max="7179" width="12.7109375" customWidth="1"/>
    <col min="7180" max="7180" width="10.140625" customWidth="1"/>
    <col min="7181" max="7181" width="11.7109375" customWidth="1"/>
    <col min="7182" max="7182" width="10.28515625" customWidth="1"/>
    <col min="7183" max="7183" width="12" customWidth="1"/>
    <col min="7428" max="7428" width="4.140625" customWidth="1"/>
    <col min="7429" max="7429" width="20.7109375" customWidth="1"/>
    <col min="7430" max="7430" width="9.28515625" customWidth="1"/>
    <col min="7431" max="7431" width="8.85546875" customWidth="1"/>
    <col min="7432" max="7432" width="16.28515625" customWidth="1"/>
    <col min="7433" max="7433" width="6.85546875" customWidth="1"/>
    <col min="7434" max="7434" width="10.28515625" customWidth="1"/>
    <col min="7435" max="7435" width="12.7109375" customWidth="1"/>
    <col min="7436" max="7436" width="10.140625" customWidth="1"/>
    <col min="7437" max="7437" width="11.7109375" customWidth="1"/>
    <col min="7438" max="7438" width="10.28515625" customWidth="1"/>
    <col min="7439" max="7439" width="12" customWidth="1"/>
    <col min="7684" max="7684" width="4.140625" customWidth="1"/>
    <col min="7685" max="7685" width="20.7109375" customWidth="1"/>
    <col min="7686" max="7686" width="9.28515625" customWidth="1"/>
    <col min="7687" max="7687" width="8.85546875" customWidth="1"/>
    <col min="7688" max="7688" width="16.28515625" customWidth="1"/>
    <col min="7689" max="7689" width="6.85546875" customWidth="1"/>
    <col min="7690" max="7690" width="10.28515625" customWidth="1"/>
    <col min="7691" max="7691" width="12.7109375" customWidth="1"/>
    <col min="7692" max="7692" width="10.140625" customWidth="1"/>
    <col min="7693" max="7693" width="11.7109375" customWidth="1"/>
    <col min="7694" max="7694" width="10.28515625" customWidth="1"/>
    <col min="7695" max="7695" width="12" customWidth="1"/>
    <col min="7940" max="7940" width="4.140625" customWidth="1"/>
    <col min="7941" max="7941" width="20.7109375" customWidth="1"/>
    <col min="7942" max="7942" width="9.28515625" customWidth="1"/>
    <col min="7943" max="7943" width="8.85546875" customWidth="1"/>
    <col min="7944" max="7944" width="16.28515625" customWidth="1"/>
    <col min="7945" max="7945" width="6.85546875" customWidth="1"/>
    <col min="7946" max="7946" width="10.28515625" customWidth="1"/>
    <col min="7947" max="7947" width="12.7109375" customWidth="1"/>
    <col min="7948" max="7948" width="10.140625" customWidth="1"/>
    <col min="7949" max="7949" width="11.7109375" customWidth="1"/>
    <col min="7950" max="7950" width="10.28515625" customWidth="1"/>
    <col min="7951" max="7951" width="12" customWidth="1"/>
    <col min="8196" max="8196" width="4.140625" customWidth="1"/>
    <col min="8197" max="8197" width="20.7109375" customWidth="1"/>
    <col min="8198" max="8198" width="9.28515625" customWidth="1"/>
    <col min="8199" max="8199" width="8.85546875" customWidth="1"/>
    <col min="8200" max="8200" width="16.28515625" customWidth="1"/>
    <col min="8201" max="8201" width="6.85546875" customWidth="1"/>
    <col min="8202" max="8202" width="10.28515625" customWidth="1"/>
    <col min="8203" max="8203" width="12.7109375" customWidth="1"/>
    <col min="8204" max="8204" width="10.140625" customWidth="1"/>
    <col min="8205" max="8205" width="11.7109375" customWidth="1"/>
    <col min="8206" max="8206" width="10.28515625" customWidth="1"/>
    <col min="8207" max="8207" width="12" customWidth="1"/>
    <col min="8452" max="8452" width="4.140625" customWidth="1"/>
    <col min="8453" max="8453" width="20.7109375" customWidth="1"/>
    <col min="8454" max="8454" width="9.28515625" customWidth="1"/>
    <col min="8455" max="8455" width="8.85546875" customWidth="1"/>
    <col min="8456" max="8456" width="16.28515625" customWidth="1"/>
    <col min="8457" max="8457" width="6.85546875" customWidth="1"/>
    <col min="8458" max="8458" width="10.28515625" customWidth="1"/>
    <col min="8459" max="8459" width="12.7109375" customWidth="1"/>
    <col min="8460" max="8460" width="10.140625" customWidth="1"/>
    <col min="8461" max="8461" width="11.7109375" customWidth="1"/>
    <col min="8462" max="8462" width="10.28515625" customWidth="1"/>
    <col min="8463" max="8463" width="12" customWidth="1"/>
    <col min="8708" max="8708" width="4.140625" customWidth="1"/>
    <col min="8709" max="8709" width="20.7109375" customWidth="1"/>
    <col min="8710" max="8710" width="9.28515625" customWidth="1"/>
    <col min="8711" max="8711" width="8.85546875" customWidth="1"/>
    <col min="8712" max="8712" width="16.28515625" customWidth="1"/>
    <col min="8713" max="8713" width="6.85546875" customWidth="1"/>
    <col min="8714" max="8714" width="10.28515625" customWidth="1"/>
    <col min="8715" max="8715" width="12.7109375" customWidth="1"/>
    <col min="8716" max="8716" width="10.140625" customWidth="1"/>
    <col min="8717" max="8717" width="11.7109375" customWidth="1"/>
    <col min="8718" max="8718" width="10.28515625" customWidth="1"/>
    <col min="8719" max="8719" width="12" customWidth="1"/>
    <col min="8964" max="8964" width="4.140625" customWidth="1"/>
    <col min="8965" max="8965" width="20.7109375" customWidth="1"/>
    <col min="8966" max="8966" width="9.28515625" customWidth="1"/>
    <col min="8967" max="8967" width="8.85546875" customWidth="1"/>
    <col min="8968" max="8968" width="16.28515625" customWidth="1"/>
    <col min="8969" max="8969" width="6.85546875" customWidth="1"/>
    <col min="8970" max="8970" width="10.28515625" customWidth="1"/>
    <col min="8971" max="8971" width="12.7109375" customWidth="1"/>
    <col min="8972" max="8972" width="10.140625" customWidth="1"/>
    <col min="8973" max="8973" width="11.7109375" customWidth="1"/>
    <col min="8974" max="8974" width="10.28515625" customWidth="1"/>
    <col min="8975" max="8975" width="12" customWidth="1"/>
    <col min="9220" max="9220" width="4.140625" customWidth="1"/>
    <col min="9221" max="9221" width="20.7109375" customWidth="1"/>
    <col min="9222" max="9222" width="9.28515625" customWidth="1"/>
    <col min="9223" max="9223" width="8.85546875" customWidth="1"/>
    <col min="9224" max="9224" width="16.28515625" customWidth="1"/>
    <col min="9225" max="9225" width="6.85546875" customWidth="1"/>
    <col min="9226" max="9226" width="10.28515625" customWidth="1"/>
    <col min="9227" max="9227" width="12.7109375" customWidth="1"/>
    <col min="9228" max="9228" width="10.140625" customWidth="1"/>
    <col min="9229" max="9229" width="11.7109375" customWidth="1"/>
    <col min="9230" max="9230" width="10.28515625" customWidth="1"/>
    <col min="9231" max="9231" width="12" customWidth="1"/>
    <col min="9476" max="9476" width="4.140625" customWidth="1"/>
    <col min="9477" max="9477" width="20.7109375" customWidth="1"/>
    <col min="9478" max="9478" width="9.28515625" customWidth="1"/>
    <col min="9479" max="9479" width="8.85546875" customWidth="1"/>
    <col min="9480" max="9480" width="16.28515625" customWidth="1"/>
    <col min="9481" max="9481" width="6.85546875" customWidth="1"/>
    <col min="9482" max="9482" width="10.28515625" customWidth="1"/>
    <col min="9483" max="9483" width="12.7109375" customWidth="1"/>
    <col min="9484" max="9484" width="10.140625" customWidth="1"/>
    <col min="9485" max="9485" width="11.7109375" customWidth="1"/>
    <col min="9486" max="9486" width="10.28515625" customWidth="1"/>
    <col min="9487" max="9487" width="12" customWidth="1"/>
    <col min="9732" max="9732" width="4.140625" customWidth="1"/>
    <col min="9733" max="9733" width="20.7109375" customWidth="1"/>
    <col min="9734" max="9734" width="9.28515625" customWidth="1"/>
    <col min="9735" max="9735" width="8.85546875" customWidth="1"/>
    <col min="9736" max="9736" width="16.28515625" customWidth="1"/>
    <col min="9737" max="9737" width="6.85546875" customWidth="1"/>
    <col min="9738" max="9738" width="10.28515625" customWidth="1"/>
    <col min="9739" max="9739" width="12.7109375" customWidth="1"/>
    <col min="9740" max="9740" width="10.140625" customWidth="1"/>
    <col min="9741" max="9741" width="11.7109375" customWidth="1"/>
    <col min="9742" max="9742" width="10.28515625" customWidth="1"/>
    <col min="9743" max="9743" width="12" customWidth="1"/>
    <col min="9988" max="9988" width="4.140625" customWidth="1"/>
    <col min="9989" max="9989" width="20.7109375" customWidth="1"/>
    <col min="9990" max="9990" width="9.28515625" customWidth="1"/>
    <col min="9991" max="9991" width="8.85546875" customWidth="1"/>
    <col min="9992" max="9992" width="16.28515625" customWidth="1"/>
    <col min="9993" max="9993" width="6.85546875" customWidth="1"/>
    <col min="9994" max="9994" width="10.28515625" customWidth="1"/>
    <col min="9995" max="9995" width="12.7109375" customWidth="1"/>
    <col min="9996" max="9996" width="10.140625" customWidth="1"/>
    <col min="9997" max="9997" width="11.7109375" customWidth="1"/>
    <col min="9998" max="9998" width="10.28515625" customWidth="1"/>
    <col min="9999" max="9999" width="12" customWidth="1"/>
    <col min="10244" max="10244" width="4.140625" customWidth="1"/>
    <col min="10245" max="10245" width="20.7109375" customWidth="1"/>
    <col min="10246" max="10246" width="9.28515625" customWidth="1"/>
    <col min="10247" max="10247" width="8.85546875" customWidth="1"/>
    <col min="10248" max="10248" width="16.28515625" customWidth="1"/>
    <col min="10249" max="10249" width="6.85546875" customWidth="1"/>
    <col min="10250" max="10250" width="10.28515625" customWidth="1"/>
    <col min="10251" max="10251" width="12.7109375" customWidth="1"/>
    <col min="10252" max="10252" width="10.140625" customWidth="1"/>
    <col min="10253" max="10253" width="11.7109375" customWidth="1"/>
    <col min="10254" max="10254" width="10.28515625" customWidth="1"/>
    <col min="10255" max="10255" width="12" customWidth="1"/>
    <col min="10500" max="10500" width="4.140625" customWidth="1"/>
    <col min="10501" max="10501" width="20.7109375" customWidth="1"/>
    <col min="10502" max="10502" width="9.28515625" customWidth="1"/>
    <col min="10503" max="10503" width="8.85546875" customWidth="1"/>
    <col min="10504" max="10504" width="16.28515625" customWidth="1"/>
    <col min="10505" max="10505" width="6.85546875" customWidth="1"/>
    <col min="10506" max="10506" width="10.28515625" customWidth="1"/>
    <col min="10507" max="10507" width="12.7109375" customWidth="1"/>
    <col min="10508" max="10508" width="10.140625" customWidth="1"/>
    <col min="10509" max="10509" width="11.7109375" customWidth="1"/>
    <col min="10510" max="10510" width="10.28515625" customWidth="1"/>
    <col min="10511" max="10511" width="12" customWidth="1"/>
    <col min="10756" max="10756" width="4.140625" customWidth="1"/>
    <col min="10757" max="10757" width="20.7109375" customWidth="1"/>
    <col min="10758" max="10758" width="9.28515625" customWidth="1"/>
    <col min="10759" max="10759" width="8.85546875" customWidth="1"/>
    <col min="10760" max="10760" width="16.28515625" customWidth="1"/>
    <col min="10761" max="10761" width="6.85546875" customWidth="1"/>
    <col min="10762" max="10762" width="10.28515625" customWidth="1"/>
    <col min="10763" max="10763" width="12.7109375" customWidth="1"/>
    <col min="10764" max="10764" width="10.140625" customWidth="1"/>
    <col min="10765" max="10765" width="11.7109375" customWidth="1"/>
    <col min="10766" max="10766" width="10.28515625" customWidth="1"/>
    <col min="10767" max="10767" width="12" customWidth="1"/>
    <col min="11012" max="11012" width="4.140625" customWidth="1"/>
    <col min="11013" max="11013" width="20.7109375" customWidth="1"/>
    <col min="11014" max="11014" width="9.28515625" customWidth="1"/>
    <col min="11015" max="11015" width="8.85546875" customWidth="1"/>
    <col min="11016" max="11016" width="16.28515625" customWidth="1"/>
    <col min="11017" max="11017" width="6.85546875" customWidth="1"/>
    <col min="11018" max="11018" width="10.28515625" customWidth="1"/>
    <col min="11019" max="11019" width="12.7109375" customWidth="1"/>
    <col min="11020" max="11020" width="10.140625" customWidth="1"/>
    <col min="11021" max="11021" width="11.7109375" customWidth="1"/>
    <col min="11022" max="11022" width="10.28515625" customWidth="1"/>
    <col min="11023" max="11023" width="12" customWidth="1"/>
    <col min="11268" max="11268" width="4.140625" customWidth="1"/>
    <col min="11269" max="11269" width="20.7109375" customWidth="1"/>
    <col min="11270" max="11270" width="9.28515625" customWidth="1"/>
    <col min="11271" max="11271" width="8.85546875" customWidth="1"/>
    <col min="11272" max="11272" width="16.28515625" customWidth="1"/>
    <col min="11273" max="11273" width="6.85546875" customWidth="1"/>
    <col min="11274" max="11274" width="10.28515625" customWidth="1"/>
    <col min="11275" max="11275" width="12.7109375" customWidth="1"/>
    <col min="11276" max="11276" width="10.140625" customWidth="1"/>
    <col min="11277" max="11277" width="11.7109375" customWidth="1"/>
    <col min="11278" max="11278" width="10.28515625" customWidth="1"/>
    <col min="11279" max="11279" width="12" customWidth="1"/>
    <col min="11524" max="11524" width="4.140625" customWidth="1"/>
    <col min="11525" max="11525" width="20.7109375" customWidth="1"/>
    <col min="11526" max="11526" width="9.28515625" customWidth="1"/>
    <col min="11527" max="11527" width="8.85546875" customWidth="1"/>
    <col min="11528" max="11528" width="16.28515625" customWidth="1"/>
    <col min="11529" max="11529" width="6.85546875" customWidth="1"/>
    <col min="11530" max="11530" width="10.28515625" customWidth="1"/>
    <col min="11531" max="11531" width="12.7109375" customWidth="1"/>
    <col min="11532" max="11532" width="10.140625" customWidth="1"/>
    <col min="11533" max="11533" width="11.7109375" customWidth="1"/>
    <col min="11534" max="11534" width="10.28515625" customWidth="1"/>
    <col min="11535" max="11535" width="12" customWidth="1"/>
    <col min="11780" max="11780" width="4.140625" customWidth="1"/>
    <col min="11781" max="11781" width="20.7109375" customWidth="1"/>
    <col min="11782" max="11782" width="9.28515625" customWidth="1"/>
    <col min="11783" max="11783" width="8.85546875" customWidth="1"/>
    <col min="11784" max="11784" width="16.28515625" customWidth="1"/>
    <col min="11785" max="11785" width="6.85546875" customWidth="1"/>
    <col min="11786" max="11786" width="10.28515625" customWidth="1"/>
    <col min="11787" max="11787" width="12.7109375" customWidth="1"/>
    <col min="11788" max="11788" width="10.140625" customWidth="1"/>
    <col min="11789" max="11789" width="11.7109375" customWidth="1"/>
    <col min="11790" max="11790" width="10.28515625" customWidth="1"/>
    <col min="11791" max="11791" width="12" customWidth="1"/>
    <col min="12036" max="12036" width="4.140625" customWidth="1"/>
    <col min="12037" max="12037" width="20.7109375" customWidth="1"/>
    <col min="12038" max="12038" width="9.28515625" customWidth="1"/>
    <col min="12039" max="12039" width="8.85546875" customWidth="1"/>
    <col min="12040" max="12040" width="16.28515625" customWidth="1"/>
    <col min="12041" max="12041" width="6.85546875" customWidth="1"/>
    <col min="12042" max="12042" width="10.28515625" customWidth="1"/>
    <col min="12043" max="12043" width="12.7109375" customWidth="1"/>
    <col min="12044" max="12044" width="10.140625" customWidth="1"/>
    <col min="12045" max="12045" width="11.7109375" customWidth="1"/>
    <col min="12046" max="12046" width="10.28515625" customWidth="1"/>
    <col min="12047" max="12047" width="12" customWidth="1"/>
    <col min="12292" max="12292" width="4.140625" customWidth="1"/>
    <col min="12293" max="12293" width="20.7109375" customWidth="1"/>
    <col min="12294" max="12294" width="9.28515625" customWidth="1"/>
    <col min="12295" max="12295" width="8.85546875" customWidth="1"/>
    <col min="12296" max="12296" width="16.28515625" customWidth="1"/>
    <col min="12297" max="12297" width="6.85546875" customWidth="1"/>
    <col min="12298" max="12298" width="10.28515625" customWidth="1"/>
    <col min="12299" max="12299" width="12.7109375" customWidth="1"/>
    <col min="12300" max="12300" width="10.140625" customWidth="1"/>
    <col min="12301" max="12301" width="11.7109375" customWidth="1"/>
    <col min="12302" max="12302" width="10.28515625" customWidth="1"/>
    <col min="12303" max="12303" width="12" customWidth="1"/>
    <col min="12548" max="12548" width="4.140625" customWidth="1"/>
    <col min="12549" max="12549" width="20.7109375" customWidth="1"/>
    <col min="12550" max="12550" width="9.28515625" customWidth="1"/>
    <col min="12551" max="12551" width="8.85546875" customWidth="1"/>
    <col min="12552" max="12552" width="16.28515625" customWidth="1"/>
    <col min="12553" max="12553" width="6.85546875" customWidth="1"/>
    <col min="12554" max="12554" width="10.28515625" customWidth="1"/>
    <col min="12555" max="12555" width="12.7109375" customWidth="1"/>
    <col min="12556" max="12556" width="10.140625" customWidth="1"/>
    <col min="12557" max="12557" width="11.7109375" customWidth="1"/>
    <col min="12558" max="12558" width="10.28515625" customWidth="1"/>
    <col min="12559" max="12559" width="12" customWidth="1"/>
    <col min="12804" max="12804" width="4.140625" customWidth="1"/>
    <col min="12805" max="12805" width="20.7109375" customWidth="1"/>
    <col min="12806" max="12806" width="9.28515625" customWidth="1"/>
    <col min="12807" max="12807" width="8.85546875" customWidth="1"/>
    <col min="12808" max="12808" width="16.28515625" customWidth="1"/>
    <col min="12809" max="12809" width="6.85546875" customWidth="1"/>
    <col min="12810" max="12810" width="10.28515625" customWidth="1"/>
    <col min="12811" max="12811" width="12.7109375" customWidth="1"/>
    <col min="12812" max="12812" width="10.140625" customWidth="1"/>
    <col min="12813" max="12813" width="11.7109375" customWidth="1"/>
    <col min="12814" max="12814" width="10.28515625" customWidth="1"/>
    <col min="12815" max="12815" width="12" customWidth="1"/>
    <col min="13060" max="13060" width="4.140625" customWidth="1"/>
    <col min="13061" max="13061" width="20.7109375" customWidth="1"/>
    <col min="13062" max="13062" width="9.28515625" customWidth="1"/>
    <col min="13063" max="13063" width="8.85546875" customWidth="1"/>
    <col min="13064" max="13064" width="16.28515625" customWidth="1"/>
    <col min="13065" max="13065" width="6.85546875" customWidth="1"/>
    <col min="13066" max="13066" width="10.28515625" customWidth="1"/>
    <col min="13067" max="13067" width="12.7109375" customWidth="1"/>
    <col min="13068" max="13068" width="10.140625" customWidth="1"/>
    <col min="13069" max="13069" width="11.7109375" customWidth="1"/>
    <col min="13070" max="13070" width="10.28515625" customWidth="1"/>
    <col min="13071" max="13071" width="12" customWidth="1"/>
    <col min="13316" max="13316" width="4.140625" customWidth="1"/>
    <col min="13317" max="13317" width="20.7109375" customWidth="1"/>
    <col min="13318" max="13318" width="9.28515625" customWidth="1"/>
    <col min="13319" max="13319" width="8.85546875" customWidth="1"/>
    <col min="13320" max="13320" width="16.28515625" customWidth="1"/>
    <col min="13321" max="13321" width="6.85546875" customWidth="1"/>
    <col min="13322" max="13322" width="10.28515625" customWidth="1"/>
    <col min="13323" max="13323" width="12.7109375" customWidth="1"/>
    <col min="13324" max="13324" width="10.140625" customWidth="1"/>
    <col min="13325" max="13325" width="11.7109375" customWidth="1"/>
    <col min="13326" max="13326" width="10.28515625" customWidth="1"/>
    <col min="13327" max="13327" width="12" customWidth="1"/>
    <col min="13572" max="13572" width="4.140625" customWidth="1"/>
    <col min="13573" max="13573" width="20.7109375" customWidth="1"/>
    <col min="13574" max="13574" width="9.28515625" customWidth="1"/>
    <col min="13575" max="13575" width="8.85546875" customWidth="1"/>
    <col min="13576" max="13576" width="16.28515625" customWidth="1"/>
    <col min="13577" max="13577" width="6.85546875" customWidth="1"/>
    <col min="13578" max="13578" width="10.28515625" customWidth="1"/>
    <col min="13579" max="13579" width="12.7109375" customWidth="1"/>
    <col min="13580" max="13580" width="10.140625" customWidth="1"/>
    <col min="13581" max="13581" width="11.7109375" customWidth="1"/>
    <col min="13582" max="13582" width="10.28515625" customWidth="1"/>
    <col min="13583" max="13583" width="12" customWidth="1"/>
    <col min="13828" max="13828" width="4.140625" customWidth="1"/>
    <col min="13829" max="13829" width="20.7109375" customWidth="1"/>
    <col min="13830" max="13830" width="9.28515625" customWidth="1"/>
    <col min="13831" max="13831" width="8.85546875" customWidth="1"/>
    <col min="13832" max="13832" width="16.28515625" customWidth="1"/>
    <col min="13833" max="13833" width="6.85546875" customWidth="1"/>
    <col min="13834" max="13834" width="10.28515625" customWidth="1"/>
    <col min="13835" max="13835" width="12.7109375" customWidth="1"/>
    <col min="13836" max="13836" width="10.140625" customWidth="1"/>
    <col min="13837" max="13837" width="11.7109375" customWidth="1"/>
    <col min="13838" max="13838" width="10.28515625" customWidth="1"/>
    <col min="13839" max="13839" width="12" customWidth="1"/>
    <col min="14084" max="14084" width="4.140625" customWidth="1"/>
    <col min="14085" max="14085" width="20.7109375" customWidth="1"/>
    <col min="14086" max="14086" width="9.28515625" customWidth="1"/>
    <col min="14087" max="14087" width="8.85546875" customWidth="1"/>
    <col min="14088" max="14088" width="16.28515625" customWidth="1"/>
    <col min="14089" max="14089" width="6.85546875" customWidth="1"/>
    <col min="14090" max="14090" width="10.28515625" customWidth="1"/>
    <col min="14091" max="14091" width="12.7109375" customWidth="1"/>
    <col min="14092" max="14092" width="10.140625" customWidth="1"/>
    <col min="14093" max="14093" width="11.7109375" customWidth="1"/>
    <col min="14094" max="14094" width="10.28515625" customWidth="1"/>
    <col min="14095" max="14095" width="12" customWidth="1"/>
    <col min="14340" max="14340" width="4.140625" customWidth="1"/>
    <col min="14341" max="14341" width="20.7109375" customWidth="1"/>
    <col min="14342" max="14342" width="9.28515625" customWidth="1"/>
    <col min="14343" max="14343" width="8.85546875" customWidth="1"/>
    <col min="14344" max="14344" width="16.28515625" customWidth="1"/>
    <col min="14345" max="14345" width="6.85546875" customWidth="1"/>
    <col min="14346" max="14346" width="10.28515625" customWidth="1"/>
    <col min="14347" max="14347" width="12.7109375" customWidth="1"/>
    <col min="14348" max="14348" width="10.140625" customWidth="1"/>
    <col min="14349" max="14349" width="11.7109375" customWidth="1"/>
    <col min="14350" max="14350" width="10.28515625" customWidth="1"/>
    <col min="14351" max="14351" width="12" customWidth="1"/>
    <col min="14596" max="14596" width="4.140625" customWidth="1"/>
    <col min="14597" max="14597" width="20.7109375" customWidth="1"/>
    <col min="14598" max="14598" width="9.28515625" customWidth="1"/>
    <col min="14599" max="14599" width="8.85546875" customWidth="1"/>
    <col min="14600" max="14600" width="16.28515625" customWidth="1"/>
    <col min="14601" max="14601" width="6.85546875" customWidth="1"/>
    <col min="14602" max="14602" width="10.28515625" customWidth="1"/>
    <col min="14603" max="14603" width="12.7109375" customWidth="1"/>
    <col min="14604" max="14604" width="10.140625" customWidth="1"/>
    <col min="14605" max="14605" width="11.7109375" customWidth="1"/>
    <col min="14606" max="14606" width="10.28515625" customWidth="1"/>
    <col min="14607" max="14607" width="12" customWidth="1"/>
    <col min="14852" max="14852" width="4.140625" customWidth="1"/>
    <col min="14853" max="14853" width="20.7109375" customWidth="1"/>
    <col min="14854" max="14854" width="9.28515625" customWidth="1"/>
    <col min="14855" max="14855" width="8.85546875" customWidth="1"/>
    <col min="14856" max="14856" width="16.28515625" customWidth="1"/>
    <col min="14857" max="14857" width="6.85546875" customWidth="1"/>
    <col min="14858" max="14858" width="10.28515625" customWidth="1"/>
    <col min="14859" max="14859" width="12.7109375" customWidth="1"/>
    <col min="14860" max="14860" width="10.140625" customWidth="1"/>
    <col min="14861" max="14861" width="11.7109375" customWidth="1"/>
    <col min="14862" max="14862" width="10.28515625" customWidth="1"/>
    <col min="14863" max="14863" width="12" customWidth="1"/>
    <col min="15108" max="15108" width="4.140625" customWidth="1"/>
    <col min="15109" max="15109" width="20.7109375" customWidth="1"/>
    <col min="15110" max="15110" width="9.28515625" customWidth="1"/>
    <col min="15111" max="15111" width="8.85546875" customWidth="1"/>
    <col min="15112" max="15112" width="16.28515625" customWidth="1"/>
    <col min="15113" max="15113" width="6.85546875" customWidth="1"/>
    <col min="15114" max="15114" width="10.28515625" customWidth="1"/>
    <col min="15115" max="15115" width="12.7109375" customWidth="1"/>
    <col min="15116" max="15116" width="10.140625" customWidth="1"/>
    <col min="15117" max="15117" width="11.7109375" customWidth="1"/>
    <col min="15118" max="15118" width="10.28515625" customWidth="1"/>
    <col min="15119" max="15119" width="12" customWidth="1"/>
    <col min="15364" max="15364" width="4.140625" customWidth="1"/>
    <col min="15365" max="15365" width="20.7109375" customWidth="1"/>
    <col min="15366" max="15366" width="9.28515625" customWidth="1"/>
    <col min="15367" max="15367" width="8.85546875" customWidth="1"/>
    <col min="15368" max="15368" width="16.28515625" customWidth="1"/>
    <col min="15369" max="15369" width="6.85546875" customWidth="1"/>
    <col min="15370" max="15370" width="10.28515625" customWidth="1"/>
    <col min="15371" max="15371" width="12.7109375" customWidth="1"/>
    <col min="15372" max="15372" width="10.140625" customWidth="1"/>
    <col min="15373" max="15373" width="11.7109375" customWidth="1"/>
    <col min="15374" max="15374" width="10.28515625" customWidth="1"/>
    <col min="15375" max="15375" width="12" customWidth="1"/>
    <col min="15620" max="15620" width="4.140625" customWidth="1"/>
    <col min="15621" max="15621" width="20.7109375" customWidth="1"/>
    <col min="15622" max="15622" width="9.28515625" customWidth="1"/>
    <col min="15623" max="15623" width="8.85546875" customWidth="1"/>
    <col min="15624" max="15624" width="16.28515625" customWidth="1"/>
    <col min="15625" max="15625" width="6.85546875" customWidth="1"/>
    <col min="15626" max="15626" width="10.28515625" customWidth="1"/>
    <col min="15627" max="15627" width="12.7109375" customWidth="1"/>
    <col min="15628" max="15628" width="10.140625" customWidth="1"/>
    <col min="15629" max="15629" width="11.7109375" customWidth="1"/>
    <col min="15630" max="15630" width="10.28515625" customWidth="1"/>
    <col min="15631" max="15631" width="12" customWidth="1"/>
    <col min="15876" max="15876" width="4.140625" customWidth="1"/>
    <col min="15877" max="15877" width="20.7109375" customWidth="1"/>
    <col min="15878" max="15878" width="9.28515625" customWidth="1"/>
    <col min="15879" max="15879" width="8.85546875" customWidth="1"/>
    <col min="15880" max="15880" width="16.28515625" customWidth="1"/>
    <col min="15881" max="15881" width="6.85546875" customWidth="1"/>
    <col min="15882" max="15882" width="10.28515625" customWidth="1"/>
    <col min="15883" max="15883" width="12.7109375" customWidth="1"/>
    <col min="15884" max="15884" width="10.140625" customWidth="1"/>
    <col min="15885" max="15885" width="11.7109375" customWidth="1"/>
    <col min="15886" max="15886" width="10.28515625" customWidth="1"/>
    <col min="15887" max="15887" width="12" customWidth="1"/>
    <col min="16132" max="16132" width="4.140625" customWidth="1"/>
    <col min="16133" max="16133" width="20.7109375" customWidth="1"/>
    <col min="16134" max="16134" width="9.28515625" customWidth="1"/>
    <col min="16135" max="16135" width="8.85546875" customWidth="1"/>
    <col min="16136" max="16136" width="16.28515625" customWidth="1"/>
    <col min="16137" max="16137" width="6.85546875" customWidth="1"/>
    <col min="16138" max="16138" width="10.28515625" customWidth="1"/>
    <col min="16139" max="16139" width="12.7109375" customWidth="1"/>
    <col min="16140" max="16140" width="10.140625" customWidth="1"/>
    <col min="16141" max="16141" width="11.7109375" customWidth="1"/>
    <col min="16142" max="16142" width="10.28515625" customWidth="1"/>
    <col min="16143" max="16143" width="12" customWidth="1"/>
  </cols>
  <sheetData>
    <row r="1" spans="1:15" ht="18.75" customHeight="1" x14ac:dyDescent="0.25">
      <c r="B1" s="370" t="s">
        <v>102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x14ac:dyDescent="0.25">
      <c r="A2" s="370" t="s">
        <v>88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</row>
    <row r="3" spans="1:15" x14ac:dyDescent="0.25">
      <c r="A3" s="370" t="s">
        <v>253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</row>
    <row r="4" spans="1:15" ht="15" customHeight="1" x14ac:dyDescent="0.25">
      <c r="A4" s="113"/>
      <c r="B4" s="85" t="s">
        <v>46</v>
      </c>
      <c r="C4" s="148"/>
      <c r="D4" s="145"/>
      <c r="E4" s="94" t="s">
        <v>82</v>
      </c>
      <c r="F4" s="141"/>
      <c r="G4" s="94" t="s">
        <v>30</v>
      </c>
      <c r="I4" s="115"/>
      <c r="J4" s="115"/>
      <c r="K4" s="115"/>
      <c r="L4" s="115"/>
      <c r="M4" s="115"/>
      <c r="N4" s="115"/>
      <c r="O4" s="116"/>
    </row>
    <row r="5" spans="1:15" ht="15.75" customHeight="1" x14ac:dyDescent="0.25">
      <c r="A5" s="383" t="s">
        <v>76</v>
      </c>
      <c r="B5" s="301" t="s">
        <v>221</v>
      </c>
      <c r="C5" s="384" t="s">
        <v>89</v>
      </c>
      <c r="D5" s="384" t="s">
        <v>90</v>
      </c>
      <c r="E5" s="384" t="s">
        <v>37</v>
      </c>
      <c r="F5" s="154"/>
      <c r="G5" s="155" t="s">
        <v>91</v>
      </c>
      <c r="H5" s="155"/>
      <c r="I5" s="156" t="s">
        <v>92</v>
      </c>
      <c r="J5" s="157"/>
      <c r="K5" s="373" t="s">
        <v>93</v>
      </c>
      <c r="L5" s="374"/>
      <c r="M5" s="385" t="s">
        <v>94</v>
      </c>
      <c r="N5" s="386" t="s">
        <v>41</v>
      </c>
    </row>
    <row r="6" spans="1:15" ht="42.75" x14ac:dyDescent="0.25">
      <c r="A6" s="383"/>
      <c r="B6" s="184" t="s">
        <v>77</v>
      </c>
      <c r="C6" s="384"/>
      <c r="D6" s="384"/>
      <c r="E6" s="384"/>
      <c r="F6" s="197" t="s">
        <v>95</v>
      </c>
      <c r="G6" s="197" t="s">
        <v>96</v>
      </c>
      <c r="H6" s="158" t="s">
        <v>97</v>
      </c>
      <c r="I6" s="197" t="s">
        <v>98</v>
      </c>
      <c r="J6" s="158" t="s">
        <v>97</v>
      </c>
      <c r="K6" s="159" t="s">
        <v>99</v>
      </c>
      <c r="L6" s="160" t="s">
        <v>97</v>
      </c>
      <c r="M6" s="385"/>
      <c r="N6" s="386"/>
    </row>
    <row r="7" spans="1:15" ht="15" customHeight="1" x14ac:dyDescent="0.25">
      <c r="A7" s="34">
        <v>1</v>
      </c>
      <c r="B7" s="35" t="s">
        <v>120</v>
      </c>
      <c r="C7" s="48">
        <v>1994</v>
      </c>
      <c r="D7" s="48" t="s">
        <v>113</v>
      </c>
      <c r="E7" s="9" t="s">
        <v>10</v>
      </c>
      <c r="F7" s="9" t="s">
        <v>118</v>
      </c>
      <c r="G7" s="202">
        <v>73</v>
      </c>
      <c r="H7" s="219">
        <f t="shared" ref="H7:H30" si="0">G7*1000/79</f>
        <v>924.05063291139243</v>
      </c>
      <c r="I7" s="48">
        <v>7300</v>
      </c>
      <c r="J7" s="219">
        <f t="shared" ref="J7:J30" si="1">I7*1000/9500</f>
        <v>768.42105263157896</v>
      </c>
      <c r="K7" s="56">
        <v>63.8</v>
      </c>
      <c r="L7" s="288">
        <v>1000</v>
      </c>
      <c r="M7" s="289">
        <f t="shared" ref="M7:M30" si="2">SUM(L7,J7,H7)</f>
        <v>2692.4716855429715</v>
      </c>
      <c r="N7" s="276">
        <v>1</v>
      </c>
    </row>
    <row r="8" spans="1:15" ht="15" customHeight="1" x14ac:dyDescent="0.25">
      <c r="A8" s="89">
        <v>2</v>
      </c>
      <c r="B8" s="35" t="s">
        <v>115</v>
      </c>
      <c r="C8" s="48" t="s">
        <v>15</v>
      </c>
      <c r="D8" s="55" t="s">
        <v>113</v>
      </c>
      <c r="E8" s="9" t="s">
        <v>13</v>
      </c>
      <c r="F8" s="9" t="s">
        <v>116</v>
      </c>
      <c r="G8" s="105">
        <v>74</v>
      </c>
      <c r="H8" s="219">
        <f t="shared" si="0"/>
        <v>936.70886075949363</v>
      </c>
      <c r="I8" s="48">
        <v>6730</v>
      </c>
      <c r="J8" s="219">
        <f t="shared" si="1"/>
        <v>708.42105263157896</v>
      </c>
      <c r="K8" s="105">
        <v>50.1</v>
      </c>
      <c r="L8" s="201">
        <f t="shared" ref="L8:L24" si="3">(K8-15)*1000/48.8</f>
        <v>719.2622950819673</v>
      </c>
      <c r="M8" s="289">
        <f t="shared" si="2"/>
        <v>2364.3922084730398</v>
      </c>
      <c r="N8" s="277">
        <v>2</v>
      </c>
    </row>
    <row r="9" spans="1:15" ht="15" customHeight="1" x14ac:dyDescent="0.25">
      <c r="A9" s="89">
        <v>3</v>
      </c>
      <c r="B9" s="125" t="s">
        <v>144</v>
      </c>
      <c r="C9" s="48">
        <v>1994</v>
      </c>
      <c r="D9" s="48" t="s">
        <v>113</v>
      </c>
      <c r="E9" s="215" t="s">
        <v>38</v>
      </c>
      <c r="F9" s="9" t="s">
        <v>143</v>
      </c>
      <c r="G9" s="105">
        <v>55</v>
      </c>
      <c r="H9" s="219">
        <f t="shared" si="0"/>
        <v>696.20253164556959</v>
      </c>
      <c r="I9" s="48">
        <v>7610</v>
      </c>
      <c r="J9" s="219">
        <f t="shared" si="1"/>
        <v>801.0526315789474</v>
      </c>
      <c r="K9" s="202">
        <v>52.3</v>
      </c>
      <c r="L9" s="201">
        <f t="shared" si="3"/>
        <v>764.34426229508199</v>
      </c>
      <c r="M9" s="289">
        <f t="shared" si="2"/>
        <v>2261.5994255195992</v>
      </c>
      <c r="N9" s="278">
        <v>3</v>
      </c>
    </row>
    <row r="10" spans="1:15" ht="15" customHeight="1" x14ac:dyDescent="0.25">
      <c r="A10" s="89">
        <v>4</v>
      </c>
      <c r="B10" s="35" t="s">
        <v>132</v>
      </c>
      <c r="C10" s="48">
        <v>2001</v>
      </c>
      <c r="D10" s="48" t="s">
        <v>113</v>
      </c>
      <c r="E10" s="9" t="s">
        <v>14</v>
      </c>
      <c r="F10" s="9" t="s">
        <v>131</v>
      </c>
      <c r="G10" s="105">
        <v>61</v>
      </c>
      <c r="H10" s="219">
        <f t="shared" si="0"/>
        <v>772.15189873417717</v>
      </c>
      <c r="I10" s="48">
        <v>7200</v>
      </c>
      <c r="J10" s="219">
        <f t="shared" si="1"/>
        <v>757.89473684210532</v>
      </c>
      <c r="K10" s="105">
        <v>50.3</v>
      </c>
      <c r="L10" s="201">
        <f t="shared" si="3"/>
        <v>723.36065573770497</v>
      </c>
      <c r="M10" s="289">
        <f t="shared" si="2"/>
        <v>2253.4072913139871</v>
      </c>
      <c r="N10" s="279">
        <v>4</v>
      </c>
    </row>
    <row r="11" spans="1:15" ht="15" customHeight="1" x14ac:dyDescent="0.25">
      <c r="A11" s="89">
        <v>5</v>
      </c>
      <c r="B11" s="35" t="s">
        <v>128</v>
      </c>
      <c r="C11" s="48">
        <v>2003</v>
      </c>
      <c r="D11" s="48" t="s">
        <v>113</v>
      </c>
      <c r="E11" s="9" t="s">
        <v>10</v>
      </c>
      <c r="F11" s="9" t="s">
        <v>129</v>
      </c>
      <c r="G11" s="105">
        <v>62</v>
      </c>
      <c r="H11" s="219">
        <f t="shared" si="0"/>
        <v>784.81012658227849</v>
      </c>
      <c r="I11" s="48">
        <v>4400</v>
      </c>
      <c r="J11" s="219">
        <f t="shared" si="1"/>
        <v>463.15789473684208</v>
      </c>
      <c r="K11" s="105">
        <v>59</v>
      </c>
      <c r="L11" s="201">
        <f t="shared" si="3"/>
        <v>901.63934426229514</v>
      </c>
      <c r="M11" s="289">
        <f t="shared" si="2"/>
        <v>2149.6073655814157</v>
      </c>
      <c r="N11" s="280">
        <v>5</v>
      </c>
    </row>
    <row r="12" spans="1:15" ht="15" customHeight="1" x14ac:dyDescent="0.25">
      <c r="A12" s="89">
        <v>6</v>
      </c>
      <c r="B12" s="125" t="s">
        <v>255</v>
      </c>
      <c r="C12" s="48">
        <v>2007</v>
      </c>
      <c r="D12" s="48" t="s">
        <v>45</v>
      </c>
      <c r="E12" s="308" t="s">
        <v>38</v>
      </c>
      <c r="F12" s="9" t="s">
        <v>146</v>
      </c>
      <c r="G12" s="105">
        <v>54.5</v>
      </c>
      <c r="H12" s="219">
        <f t="shared" si="0"/>
        <v>689.87341772151899</v>
      </c>
      <c r="I12" s="48">
        <v>7020</v>
      </c>
      <c r="J12" s="219">
        <f t="shared" si="1"/>
        <v>738.9473684210526</v>
      </c>
      <c r="K12" s="202">
        <v>49.7</v>
      </c>
      <c r="L12" s="201">
        <f t="shared" si="3"/>
        <v>711.06557377049182</v>
      </c>
      <c r="M12" s="289">
        <f t="shared" si="2"/>
        <v>2139.8863599130636</v>
      </c>
      <c r="N12" s="281">
        <v>6</v>
      </c>
    </row>
    <row r="13" spans="1:15" ht="15" customHeight="1" x14ac:dyDescent="0.25">
      <c r="A13" s="89">
        <v>7</v>
      </c>
      <c r="B13" s="125" t="s">
        <v>215</v>
      </c>
      <c r="C13" s="48">
        <v>1995</v>
      </c>
      <c r="D13" s="48" t="s">
        <v>113</v>
      </c>
      <c r="E13" s="215" t="s">
        <v>38</v>
      </c>
      <c r="F13" s="9" t="s">
        <v>161</v>
      </c>
      <c r="G13" s="56">
        <v>50</v>
      </c>
      <c r="H13" s="219">
        <f t="shared" si="0"/>
        <v>632.91139240506334</v>
      </c>
      <c r="I13" s="48">
        <v>5720</v>
      </c>
      <c r="J13" s="219">
        <f t="shared" si="1"/>
        <v>602.10526315789468</v>
      </c>
      <c r="K13" s="31">
        <v>58.1</v>
      </c>
      <c r="L13" s="201">
        <f t="shared" si="3"/>
        <v>883.19672131147547</v>
      </c>
      <c r="M13" s="289">
        <f t="shared" si="2"/>
        <v>2118.2133768744334</v>
      </c>
      <c r="N13" s="281">
        <v>7</v>
      </c>
    </row>
    <row r="14" spans="1:15" ht="15" customHeight="1" x14ac:dyDescent="0.25">
      <c r="A14" s="89">
        <v>8</v>
      </c>
      <c r="B14" s="35" t="s">
        <v>145</v>
      </c>
      <c r="C14" s="48" t="s">
        <v>1</v>
      </c>
      <c r="D14" s="48" t="s">
        <v>45</v>
      </c>
      <c r="E14" s="9" t="s">
        <v>13</v>
      </c>
      <c r="F14" s="9" t="s">
        <v>146</v>
      </c>
      <c r="G14" s="56">
        <v>54.5</v>
      </c>
      <c r="H14" s="219">
        <f t="shared" si="0"/>
        <v>689.87341772151899</v>
      </c>
      <c r="I14" s="48">
        <v>5770</v>
      </c>
      <c r="J14" s="219">
        <f t="shared" si="1"/>
        <v>607.36842105263156</v>
      </c>
      <c r="K14" s="105">
        <v>47</v>
      </c>
      <c r="L14" s="201">
        <f t="shared" si="3"/>
        <v>655.73770491803282</v>
      </c>
      <c r="M14" s="289">
        <f t="shared" si="2"/>
        <v>1952.9795436921834</v>
      </c>
      <c r="N14" s="281">
        <v>8</v>
      </c>
    </row>
    <row r="15" spans="1:15" ht="15" customHeight="1" x14ac:dyDescent="0.25">
      <c r="A15" s="89">
        <v>9</v>
      </c>
      <c r="B15" s="35" t="s">
        <v>164</v>
      </c>
      <c r="C15" s="48">
        <v>1979</v>
      </c>
      <c r="D15" s="48" t="s">
        <v>126</v>
      </c>
      <c r="E15" s="9" t="s">
        <v>13</v>
      </c>
      <c r="F15" s="9" t="s">
        <v>165</v>
      </c>
      <c r="G15" s="56">
        <v>49</v>
      </c>
      <c r="H15" s="219">
        <f t="shared" si="0"/>
        <v>620.25316455696202</v>
      </c>
      <c r="I15" s="48">
        <v>4210</v>
      </c>
      <c r="J15" s="219">
        <f t="shared" si="1"/>
        <v>443.15789473684208</v>
      </c>
      <c r="K15" s="105">
        <v>56.1</v>
      </c>
      <c r="L15" s="201">
        <f t="shared" si="3"/>
        <v>842.21311475409846</v>
      </c>
      <c r="M15" s="290">
        <f t="shared" si="2"/>
        <v>1905.6241740479027</v>
      </c>
      <c r="N15" s="281">
        <v>9</v>
      </c>
    </row>
    <row r="16" spans="1:15" ht="15" customHeight="1" x14ac:dyDescent="0.25">
      <c r="A16" s="89">
        <v>10</v>
      </c>
      <c r="B16" s="35" t="s">
        <v>139</v>
      </c>
      <c r="C16" s="48" t="s">
        <v>1</v>
      </c>
      <c r="D16" s="48" t="s">
        <v>113</v>
      </c>
      <c r="E16" s="9" t="s">
        <v>13</v>
      </c>
      <c r="F16" s="9" t="s">
        <v>140</v>
      </c>
      <c r="G16" s="56">
        <v>56</v>
      </c>
      <c r="H16" s="219">
        <f t="shared" si="0"/>
        <v>708.86075949367091</v>
      </c>
      <c r="I16" s="48">
        <v>5890</v>
      </c>
      <c r="J16" s="219">
        <f t="shared" si="1"/>
        <v>620</v>
      </c>
      <c r="K16" s="105">
        <v>40.799999999999997</v>
      </c>
      <c r="L16" s="201">
        <f t="shared" si="3"/>
        <v>528.68852459016387</v>
      </c>
      <c r="M16" s="289">
        <f t="shared" si="2"/>
        <v>1857.5492840838349</v>
      </c>
      <c r="N16" s="281">
        <v>10</v>
      </c>
    </row>
    <row r="17" spans="1:15" ht="15" customHeight="1" x14ac:dyDescent="0.25">
      <c r="A17" s="89">
        <v>11</v>
      </c>
      <c r="B17" s="35" t="s">
        <v>219</v>
      </c>
      <c r="C17" s="48">
        <v>1995</v>
      </c>
      <c r="D17" s="48" t="s">
        <v>113</v>
      </c>
      <c r="E17" s="9" t="s">
        <v>10</v>
      </c>
      <c r="F17" s="9" t="s">
        <v>171</v>
      </c>
      <c r="G17" s="56">
        <v>47</v>
      </c>
      <c r="H17" s="219">
        <f t="shared" si="0"/>
        <v>594.9367088607595</v>
      </c>
      <c r="I17" s="48">
        <v>3950</v>
      </c>
      <c r="J17" s="219">
        <f t="shared" si="1"/>
        <v>415.78947368421052</v>
      </c>
      <c r="K17" s="105">
        <v>56</v>
      </c>
      <c r="L17" s="201">
        <f t="shared" si="3"/>
        <v>840.1639344262295</v>
      </c>
      <c r="M17" s="289">
        <f t="shared" si="2"/>
        <v>1850.8901169711994</v>
      </c>
      <c r="N17" s="281">
        <v>11</v>
      </c>
    </row>
    <row r="18" spans="1:15" ht="15" customHeight="1" thickBot="1" x14ac:dyDescent="0.3">
      <c r="A18" s="295">
        <v>12</v>
      </c>
      <c r="B18" s="231" t="s">
        <v>217</v>
      </c>
      <c r="C18" s="296">
        <v>1988</v>
      </c>
      <c r="D18" s="57" t="s">
        <v>126</v>
      </c>
      <c r="E18" s="57" t="s">
        <v>13</v>
      </c>
      <c r="F18" s="110" t="s">
        <v>256</v>
      </c>
      <c r="G18" s="297">
        <v>44</v>
      </c>
      <c r="H18" s="232">
        <f t="shared" si="0"/>
        <v>556.96202531645565</v>
      </c>
      <c r="I18" s="57">
        <v>4100</v>
      </c>
      <c r="J18" s="232">
        <f t="shared" si="1"/>
        <v>431.57894736842104</v>
      </c>
      <c r="K18" s="111">
        <v>52.5</v>
      </c>
      <c r="L18" s="298">
        <f t="shared" si="3"/>
        <v>768.44262295081967</v>
      </c>
      <c r="M18" s="299">
        <f t="shared" si="2"/>
        <v>1756.9835956356965</v>
      </c>
      <c r="N18" s="282">
        <v>12</v>
      </c>
    </row>
    <row r="19" spans="1:15" ht="15" customHeight="1" thickTop="1" x14ac:dyDescent="0.25">
      <c r="A19" s="244">
        <v>13</v>
      </c>
      <c r="B19" s="96" t="s">
        <v>155</v>
      </c>
      <c r="C19" s="58">
        <v>1988</v>
      </c>
      <c r="D19" s="52" t="s">
        <v>126</v>
      </c>
      <c r="E19" s="51" t="s">
        <v>13</v>
      </c>
      <c r="F19" s="51" t="s">
        <v>156</v>
      </c>
      <c r="G19" s="136">
        <v>50.5</v>
      </c>
      <c r="H19" s="236">
        <f t="shared" si="0"/>
        <v>639.24050632911394</v>
      </c>
      <c r="I19" s="52">
        <v>3100</v>
      </c>
      <c r="J19" s="236">
        <f t="shared" si="1"/>
        <v>326.31578947368422</v>
      </c>
      <c r="K19" s="130">
        <v>53</v>
      </c>
      <c r="L19" s="214">
        <f t="shared" si="3"/>
        <v>778.68852459016398</v>
      </c>
      <c r="M19" s="294">
        <f t="shared" si="2"/>
        <v>1744.2448203929621</v>
      </c>
      <c r="N19" s="137"/>
    </row>
    <row r="20" spans="1:15" ht="15" customHeight="1" x14ac:dyDescent="0.25">
      <c r="A20" s="89">
        <v>14</v>
      </c>
      <c r="B20" s="35" t="s">
        <v>208</v>
      </c>
      <c r="C20" s="30">
        <v>2004</v>
      </c>
      <c r="D20" s="48" t="s">
        <v>113</v>
      </c>
      <c r="E20" s="226" t="s">
        <v>38</v>
      </c>
      <c r="F20" s="9" t="s">
        <v>257</v>
      </c>
      <c r="G20" s="72">
        <v>14.5</v>
      </c>
      <c r="H20" s="219">
        <f t="shared" si="0"/>
        <v>183.54430379746836</v>
      </c>
      <c r="I20" s="48">
        <v>8400</v>
      </c>
      <c r="J20" s="219">
        <f t="shared" si="1"/>
        <v>884.21052631578948</v>
      </c>
      <c r="K20" s="202">
        <v>46.6</v>
      </c>
      <c r="L20" s="201">
        <f t="shared" si="3"/>
        <v>647.54098360655746</v>
      </c>
      <c r="M20" s="289">
        <f t="shared" si="2"/>
        <v>1715.2958137198152</v>
      </c>
      <c r="N20" s="133"/>
    </row>
    <row r="21" spans="1:15" ht="15" customHeight="1" x14ac:dyDescent="0.25">
      <c r="A21" s="89">
        <v>15</v>
      </c>
      <c r="B21" s="35" t="s">
        <v>166</v>
      </c>
      <c r="C21" s="48">
        <v>1988</v>
      </c>
      <c r="D21" s="48" t="s">
        <v>126</v>
      </c>
      <c r="E21" s="9" t="s">
        <v>14</v>
      </c>
      <c r="F21" s="9" t="s">
        <v>167</v>
      </c>
      <c r="G21" s="56">
        <v>48.5</v>
      </c>
      <c r="H21" s="219">
        <f t="shared" si="0"/>
        <v>613.92405063291142</v>
      </c>
      <c r="I21" s="48">
        <v>5340</v>
      </c>
      <c r="J21" s="219">
        <f t="shared" si="1"/>
        <v>562.10526315789468</v>
      </c>
      <c r="K21" s="105">
        <v>41.2</v>
      </c>
      <c r="L21" s="201">
        <f t="shared" si="3"/>
        <v>536.88524590163945</v>
      </c>
      <c r="M21" s="289">
        <f t="shared" si="2"/>
        <v>1712.9145596924454</v>
      </c>
      <c r="N21" s="133"/>
    </row>
    <row r="22" spans="1:15" ht="15" customHeight="1" x14ac:dyDescent="0.25">
      <c r="A22" s="89">
        <v>16</v>
      </c>
      <c r="B22" s="35" t="s">
        <v>141</v>
      </c>
      <c r="C22" s="132" t="s">
        <v>11</v>
      </c>
      <c r="D22" s="27" t="s">
        <v>113</v>
      </c>
      <c r="E22" s="27" t="s">
        <v>13</v>
      </c>
      <c r="F22" s="11" t="s">
        <v>140</v>
      </c>
      <c r="G22" s="72">
        <v>56</v>
      </c>
      <c r="H22" s="219">
        <f t="shared" si="0"/>
        <v>708.86075949367091</v>
      </c>
      <c r="I22" s="48">
        <v>4040</v>
      </c>
      <c r="J22" s="219">
        <f t="shared" si="1"/>
        <v>425.26315789473682</v>
      </c>
      <c r="K22" s="105">
        <v>40</v>
      </c>
      <c r="L22" s="201">
        <f t="shared" si="3"/>
        <v>512.29508196721315</v>
      </c>
      <c r="M22" s="289">
        <f t="shared" si="2"/>
        <v>1646.4189993556208</v>
      </c>
      <c r="N22" s="133"/>
    </row>
    <row r="23" spans="1:15" ht="15" customHeight="1" x14ac:dyDescent="0.25">
      <c r="A23" s="89">
        <v>17</v>
      </c>
      <c r="B23" s="35" t="s">
        <v>123</v>
      </c>
      <c r="C23" s="48">
        <v>2001</v>
      </c>
      <c r="D23" s="48" t="s">
        <v>113</v>
      </c>
      <c r="E23" s="9" t="s">
        <v>0</v>
      </c>
      <c r="F23" s="9" t="s">
        <v>124</v>
      </c>
      <c r="G23" s="56">
        <v>68.5</v>
      </c>
      <c r="H23" s="219">
        <f t="shared" si="0"/>
        <v>867.08860759493666</v>
      </c>
      <c r="I23" s="48">
        <v>2640</v>
      </c>
      <c r="J23" s="219">
        <f t="shared" si="1"/>
        <v>277.89473684210526</v>
      </c>
      <c r="K23" s="105">
        <v>38.4</v>
      </c>
      <c r="L23" s="201">
        <f t="shared" si="3"/>
        <v>479.50819672131149</v>
      </c>
      <c r="M23" s="289">
        <f t="shared" si="2"/>
        <v>1624.4915411583534</v>
      </c>
      <c r="N23" s="133"/>
    </row>
    <row r="24" spans="1:15" ht="15" customHeight="1" x14ac:dyDescent="0.25">
      <c r="A24" s="89">
        <v>18</v>
      </c>
      <c r="B24" s="35" t="s">
        <v>213</v>
      </c>
      <c r="C24" s="48" t="s">
        <v>11</v>
      </c>
      <c r="D24" s="48" t="s">
        <v>113</v>
      </c>
      <c r="E24" s="9" t="s">
        <v>14</v>
      </c>
      <c r="F24" s="9" t="s">
        <v>258</v>
      </c>
      <c r="G24" s="56">
        <v>24</v>
      </c>
      <c r="H24" s="219">
        <f t="shared" si="0"/>
        <v>303.79746835443041</v>
      </c>
      <c r="I24" s="48">
        <v>6120</v>
      </c>
      <c r="J24" s="219">
        <f t="shared" si="1"/>
        <v>644.21052631578948</v>
      </c>
      <c r="K24" s="105">
        <v>37</v>
      </c>
      <c r="L24" s="201">
        <f t="shared" si="3"/>
        <v>450.81967213114757</v>
      </c>
      <c r="M24" s="289">
        <f t="shared" si="2"/>
        <v>1398.8276668013673</v>
      </c>
      <c r="N24" s="133"/>
    </row>
    <row r="25" spans="1:15" ht="15" customHeight="1" x14ac:dyDescent="0.25">
      <c r="A25" s="89">
        <v>19</v>
      </c>
      <c r="B25" s="35" t="s">
        <v>157</v>
      </c>
      <c r="C25" s="48">
        <v>1991</v>
      </c>
      <c r="D25" s="48" t="s">
        <v>113</v>
      </c>
      <c r="E25" s="9" t="s">
        <v>13</v>
      </c>
      <c r="F25" s="9" t="s">
        <v>158</v>
      </c>
      <c r="G25" s="56">
        <v>50</v>
      </c>
      <c r="H25" s="219">
        <f t="shared" si="0"/>
        <v>632.91139240506334</v>
      </c>
      <c r="I25" s="48">
        <v>7010</v>
      </c>
      <c r="J25" s="219">
        <f t="shared" si="1"/>
        <v>737.89473684210532</v>
      </c>
      <c r="K25" s="11">
        <v>0</v>
      </c>
      <c r="L25" s="291">
        <v>0</v>
      </c>
      <c r="M25" s="289">
        <f t="shared" si="2"/>
        <v>1370.8061292471687</v>
      </c>
      <c r="N25" s="133"/>
    </row>
    <row r="26" spans="1:15" ht="15" customHeight="1" x14ac:dyDescent="0.25">
      <c r="A26" s="89">
        <v>20</v>
      </c>
      <c r="B26" s="35" t="s">
        <v>248</v>
      </c>
      <c r="C26" s="48" t="s">
        <v>11</v>
      </c>
      <c r="D26" s="48" t="s">
        <v>113</v>
      </c>
      <c r="E26" s="48" t="s">
        <v>13</v>
      </c>
      <c r="F26" s="9" t="s">
        <v>177</v>
      </c>
      <c r="G26" s="56">
        <v>29</v>
      </c>
      <c r="H26" s="219">
        <f t="shared" si="0"/>
        <v>367.08860759493672</v>
      </c>
      <c r="I26" s="48">
        <v>3190</v>
      </c>
      <c r="J26" s="219">
        <f t="shared" si="1"/>
        <v>335.78947368421052</v>
      </c>
      <c r="K26" s="105">
        <v>42.8</v>
      </c>
      <c r="L26" s="201">
        <f t="shared" ref="L26:L30" si="4">(K26-15)*1000/48.8</f>
        <v>569.67213114754099</v>
      </c>
      <c r="M26" s="289">
        <f t="shared" si="2"/>
        <v>1272.5502124266882</v>
      </c>
      <c r="N26" s="133"/>
    </row>
    <row r="27" spans="1:15" ht="15" customHeight="1" x14ac:dyDescent="0.25">
      <c r="A27" s="89">
        <v>21</v>
      </c>
      <c r="B27" s="35" t="s">
        <v>247</v>
      </c>
      <c r="C27" s="48">
        <v>1989</v>
      </c>
      <c r="D27" s="48" t="s">
        <v>126</v>
      </c>
      <c r="E27" s="48" t="s">
        <v>13</v>
      </c>
      <c r="F27" s="9" t="s">
        <v>258</v>
      </c>
      <c r="G27" s="56">
        <v>24</v>
      </c>
      <c r="H27" s="219">
        <f t="shared" si="0"/>
        <v>303.79746835443041</v>
      </c>
      <c r="I27" s="48">
        <v>2440</v>
      </c>
      <c r="J27" s="219">
        <f t="shared" si="1"/>
        <v>256.84210526315792</v>
      </c>
      <c r="K27" s="105">
        <v>46.3</v>
      </c>
      <c r="L27" s="201">
        <f t="shared" si="4"/>
        <v>641.39344262295083</v>
      </c>
      <c r="M27" s="289">
        <f t="shared" si="2"/>
        <v>1202.0330162405392</v>
      </c>
      <c r="N27" s="133"/>
    </row>
    <row r="28" spans="1:15" ht="15" customHeight="1" x14ac:dyDescent="0.25">
      <c r="A28" s="89">
        <v>22</v>
      </c>
      <c r="B28" s="125" t="s">
        <v>184</v>
      </c>
      <c r="C28" s="196">
        <v>2011</v>
      </c>
      <c r="D28" s="76" t="s">
        <v>33</v>
      </c>
      <c r="E28" s="292" t="s">
        <v>38</v>
      </c>
      <c r="F28" s="49" t="s">
        <v>185</v>
      </c>
      <c r="G28" s="72">
        <v>28</v>
      </c>
      <c r="H28" s="219">
        <f t="shared" si="0"/>
        <v>354.43037974683546</v>
      </c>
      <c r="I28" s="48">
        <v>3590</v>
      </c>
      <c r="J28" s="219">
        <f t="shared" si="1"/>
        <v>377.89473684210526</v>
      </c>
      <c r="K28" s="202">
        <v>37.1</v>
      </c>
      <c r="L28" s="201">
        <f t="shared" si="4"/>
        <v>452.86885245901641</v>
      </c>
      <c r="M28" s="289">
        <f t="shared" si="2"/>
        <v>1185.1939690479571</v>
      </c>
      <c r="N28" s="133"/>
    </row>
    <row r="29" spans="1:15" ht="15" customHeight="1" x14ac:dyDescent="0.25">
      <c r="A29" s="89">
        <v>23</v>
      </c>
      <c r="B29" s="35" t="s">
        <v>151</v>
      </c>
      <c r="C29" s="48" t="s">
        <v>1</v>
      </c>
      <c r="D29" s="48" t="s">
        <v>45</v>
      </c>
      <c r="E29" s="27" t="s">
        <v>13</v>
      </c>
      <c r="F29" s="9" t="s">
        <v>152</v>
      </c>
      <c r="G29" s="56">
        <v>51.5</v>
      </c>
      <c r="H29" s="219">
        <f t="shared" si="0"/>
        <v>651.89873417721515</v>
      </c>
      <c r="I29" s="48">
        <v>4120</v>
      </c>
      <c r="J29" s="238">
        <f t="shared" si="1"/>
        <v>433.68421052631578</v>
      </c>
      <c r="K29" s="105">
        <v>17.600000000000001</v>
      </c>
      <c r="L29" s="201">
        <f t="shared" si="4"/>
        <v>53.278688524590194</v>
      </c>
      <c r="M29" s="289">
        <f t="shared" si="2"/>
        <v>1138.8616332281213</v>
      </c>
      <c r="N29" s="133"/>
    </row>
    <row r="30" spans="1:15" ht="15" customHeight="1" x14ac:dyDescent="0.25">
      <c r="A30" s="89">
        <v>24</v>
      </c>
      <c r="B30" s="35" t="s">
        <v>117</v>
      </c>
      <c r="C30" s="48">
        <v>1996</v>
      </c>
      <c r="D30" s="48" t="s">
        <v>113</v>
      </c>
      <c r="E30" s="9" t="s">
        <v>0</v>
      </c>
      <c r="F30" s="9" t="s">
        <v>118</v>
      </c>
      <c r="G30" s="293">
        <v>73</v>
      </c>
      <c r="H30" s="219">
        <f t="shared" si="0"/>
        <v>924.05063291139243</v>
      </c>
      <c r="I30" s="48">
        <v>590</v>
      </c>
      <c r="J30" s="238">
        <f t="shared" si="1"/>
        <v>62.10526315789474</v>
      </c>
      <c r="K30" s="105">
        <v>21.6</v>
      </c>
      <c r="L30" s="201">
        <f t="shared" si="4"/>
        <v>135.24590163934431</v>
      </c>
      <c r="M30" s="314">
        <f t="shared" si="2"/>
        <v>1121.4017977086314</v>
      </c>
      <c r="N30" s="119"/>
    </row>
    <row r="31" spans="1:15" ht="15" customHeight="1" x14ac:dyDescent="0.25">
      <c r="A31" s="35"/>
      <c r="B31" s="144" t="s">
        <v>259</v>
      </c>
      <c r="C31" s="302"/>
      <c r="D31" s="303"/>
      <c r="E31" s="304"/>
      <c r="F31" s="305"/>
      <c r="G31" s="304"/>
      <c r="H31" s="304"/>
      <c r="I31" s="306"/>
      <c r="J31" s="306"/>
      <c r="K31" s="306"/>
      <c r="L31" s="306"/>
      <c r="M31" s="306"/>
      <c r="N31" s="89"/>
    </row>
    <row r="32" spans="1:15" ht="15.75" customHeight="1" x14ac:dyDescent="0.25">
      <c r="A32" s="89">
        <v>1</v>
      </c>
      <c r="B32" s="35" t="s">
        <v>209</v>
      </c>
      <c r="C32" s="48">
        <v>1997</v>
      </c>
      <c r="D32" s="48" t="s">
        <v>113</v>
      </c>
      <c r="E32" s="226" t="s">
        <v>38</v>
      </c>
      <c r="F32" s="9"/>
      <c r="G32" s="9"/>
      <c r="H32" s="9"/>
      <c r="I32" s="55">
        <v>9500</v>
      </c>
      <c r="J32" s="288">
        <v>1000</v>
      </c>
      <c r="K32" s="10"/>
      <c r="L32" s="32"/>
      <c r="M32" s="289">
        <f>SUM(L32,J32,H32)</f>
        <v>1000</v>
      </c>
      <c r="N32" s="32"/>
      <c r="O32" s="84"/>
    </row>
    <row r="33" spans="1:15" ht="15.75" customHeight="1" x14ac:dyDescent="0.25">
      <c r="A33" s="89">
        <v>2</v>
      </c>
      <c r="B33" s="35" t="s">
        <v>112</v>
      </c>
      <c r="C33" s="30">
        <v>1992</v>
      </c>
      <c r="D33" s="48" t="s">
        <v>113</v>
      </c>
      <c r="E33" s="48" t="s">
        <v>23</v>
      </c>
      <c r="F33" s="9" t="s">
        <v>114</v>
      </c>
      <c r="G33" s="199">
        <v>79</v>
      </c>
      <c r="H33" s="288">
        <v>1000</v>
      </c>
      <c r="I33" s="48"/>
      <c r="J33" s="32"/>
      <c r="K33" s="11"/>
      <c r="L33" s="80"/>
      <c r="M33" s="289">
        <f>SUM(L33,J33,H33)</f>
        <v>1000</v>
      </c>
      <c r="N33" s="89"/>
      <c r="O33" s="84"/>
    </row>
    <row r="34" spans="1:15" ht="15.75" customHeight="1" x14ac:dyDescent="0.25">
      <c r="A34" s="89">
        <v>3</v>
      </c>
      <c r="B34" s="35" t="s">
        <v>153</v>
      </c>
      <c r="C34" s="48" t="s">
        <v>24</v>
      </c>
      <c r="D34" s="48" t="s">
        <v>45</v>
      </c>
      <c r="E34" s="27" t="s">
        <v>13</v>
      </c>
      <c r="F34" s="9" t="s">
        <v>154</v>
      </c>
      <c r="G34" s="105">
        <v>51</v>
      </c>
      <c r="H34" s="307">
        <f>G34*1000/79</f>
        <v>645.56962025316454</v>
      </c>
      <c r="I34" s="48">
        <v>5670</v>
      </c>
      <c r="J34" s="219">
        <f>I34*1000/9500</f>
        <v>596.84210526315792</v>
      </c>
      <c r="K34" s="11">
        <v>0</v>
      </c>
      <c r="L34" s="80"/>
      <c r="M34" s="289">
        <f>SUM(L34,J34,H34)</f>
        <v>1242.4117255163223</v>
      </c>
      <c r="N34" s="89"/>
      <c r="O34" s="84"/>
    </row>
    <row r="35" spans="1:15" ht="15" customHeight="1" x14ac:dyDescent="0.25">
      <c r="A35" s="89">
        <v>4</v>
      </c>
      <c r="B35" s="35" t="s">
        <v>130</v>
      </c>
      <c r="C35" s="48">
        <v>1989</v>
      </c>
      <c r="D35" s="48" t="s">
        <v>126</v>
      </c>
      <c r="E35" s="48" t="s">
        <v>14</v>
      </c>
      <c r="F35" s="9" t="s">
        <v>131</v>
      </c>
      <c r="G35" s="202">
        <v>61</v>
      </c>
      <c r="H35" s="307">
        <f>G35*1000/79</f>
        <v>772.15189873417717</v>
      </c>
      <c r="I35" s="48">
        <v>5930</v>
      </c>
      <c r="J35" s="219">
        <f>I35*1000/9500</f>
        <v>624.21052631578948</v>
      </c>
      <c r="K35" s="11">
        <v>0</v>
      </c>
      <c r="L35" s="80"/>
      <c r="M35" s="289">
        <f>SUM(L35,J35,H35)</f>
        <v>1396.3624250499665</v>
      </c>
      <c r="N35" s="89"/>
      <c r="O35" s="84"/>
    </row>
    <row r="36" spans="1:15" ht="21.75" customHeight="1" x14ac:dyDescent="0.25">
      <c r="A36" s="370" t="s">
        <v>102</v>
      </c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</row>
    <row r="37" spans="1:15" x14ac:dyDescent="0.25">
      <c r="A37" s="370" t="s">
        <v>88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</row>
    <row r="38" spans="1:15" x14ac:dyDescent="0.25">
      <c r="A38" s="370" t="s">
        <v>254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</row>
    <row r="39" spans="1:15" ht="17.25" customHeight="1" x14ac:dyDescent="0.25">
      <c r="A39" s="120"/>
      <c r="B39" s="85" t="s">
        <v>46</v>
      </c>
      <c r="C39" s="148"/>
      <c r="D39" s="145"/>
      <c r="E39" s="94" t="s">
        <v>82</v>
      </c>
      <c r="F39" s="141"/>
      <c r="G39" s="84"/>
      <c r="H39" s="54" t="s">
        <v>30</v>
      </c>
      <c r="I39" s="122"/>
      <c r="J39" s="122"/>
      <c r="K39" s="122"/>
      <c r="L39" s="122"/>
      <c r="M39" s="122"/>
      <c r="N39" s="122"/>
      <c r="O39" s="122"/>
    </row>
    <row r="40" spans="1:15" ht="28.5" customHeight="1" x14ac:dyDescent="0.25">
      <c r="A40" s="375" t="s">
        <v>76</v>
      </c>
      <c r="B40" s="168" t="s">
        <v>168</v>
      </c>
      <c r="C40" s="371" t="s">
        <v>89</v>
      </c>
      <c r="D40" s="371" t="s">
        <v>90</v>
      </c>
      <c r="E40" s="372" t="s">
        <v>37</v>
      </c>
      <c r="F40" s="164"/>
      <c r="G40" s="165" t="s">
        <v>91</v>
      </c>
      <c r="H40" s="165"/>
      <c r="I40" s="166" t="s">
        <v>92</v>
      </c>
      <c r="J40" s="167"/>
      <c r="K40" s="373" t="s">
        <v>93</v>
      </c>
      <c r="L40" s="374"/>
      <c r="M40" s="376" t="s">
        <v>100</v>
      </c>
      <c r="N40" s="354" t="s">
        <v>41</v>
      </c>
    </row>
    <row r="41" spans="1:15" ht="45" customHeight="1" x14ac:dyDescent="0.25">
      <c r="A41" s="375"/>
      <c r="B41" s="300" t="s">
        <v>77</v>
      </c>
      <c r="C41" s="371"/>
      <c r="D41" s="371"/>
      <c r="E41" s="372"/>
      <c r="F41" s="162" t="s">
        <v>95</v>
      </c>
      <c r="G41" s="162" t="s">
        <v>96</v>
      </c>
      <c r="H41" s="160" t="s">
        <v>97</v>
      </c>
      <c r="I41" s="162" t="s">
        <v>98</v>
      </c>
      <c r="J41" s="160" t="s">
        <v>97</v>
      </c>
      <c r="K41" s="140" t="s">
        <v>99</v>
      </c>
      <c r="L41" s="163" t="s">
        <v>97</v>
      </c>
      <c r="M41" s="376"/>
      <c r="N41" s="354"/>
    </row>
    <row r="42" spans="1:15" ht="18.75" x14ac:dyDescent="0.3">
      <c r="A42" s="89">
        <v>1</v>
      </c>
      <c r="B42" s="128" t="s">
        <v>211</v>
      </c>
      <c r="C42" s="309">
        <v>2007</v>
      </c>
      <c r="D42" s="310" t="s">
        <v>45</v>
      </c>
      <c r="E42" s="319" t="s">
        <v>38</v>
      </c>
      <c r="F42" s="9" t="s">
        <v>260</v>
      </c>
      <c r="G42" s="247">
        <v>60.5</v>
      </c>
      <c r="H42" s="201">
        <f>G42*1000/62</f>
        <v>975.80645161290317</v>
      </c>
      <c r="I42" s="55">
        <v>7020</v>
      </c>
      <c r="J42" s="311">
        <v>1000</v>
      </c>
      <c r="K42" s="105">
        <v>49.7</v>
      </c>
      <c r="L42" s="311">
        <v>1000</v>
      </c>
      <c r="M42" s="289">
        <f>SUM(L42,J42,H42)</f>
        <v>2975.8064516129034</v>
      </c>
      <c r="N42" s="276">
        <v>1</v>
      </c>
    </row>
    <row r="43" spans="1:15" ht="18.75" x14ac:dyDescent="0.3">
      <c r="A43" s="89">
        <v>2</v>
      </c>
      <c r="B43" s="35" t="s">
        <v>145</v>
      </c>
      <c r="C43" s="48" t="s">
        <v>1</v>
      </c>
      <c r="D43" s="310" t="s">
        <v>45</v>
      </c>
      <c r="E43" s="9" t="s">
        <v>13</v>
      </c>
      <c r="F43" s="9" t="s">
        <v>146</v>
      </c>
      <c r="G43" s="247">
        <v>60.5</v>
      </c>
      <c r="H43" s="201">
        <f>G43*1000/62</f>
        <v>975.80645161290317</v>
      </c>
      <c r="I43" s="48">
        <v>5770</v>
      </c>
      <c r="J43" s="219">
        <f t="shared" ref="J43:J55" si="5">I43*1000/7020</f>
        <v>821.93732193732194</v>
      </c>
      <c r="K43" s="105">
        <v>47</v>
      </c>
      <c r="L43" s="269">
        <f>(K43-10)*1000/39.7</f>
        <v>931.98992443324926</v>
      </c>
      <c r="M43" s="289">
        <f t="shared" ref="M43:M55" si="6">SUM(L43,J43,H43)</f>
        <v>2729.7336979834745</v>
      </c>
      <c r="N43" s="277">
        <v>2</v>
      </c>
    </row>
    <row r="44" spans="1:15" ht="18.75" x14ac:dyDescent="0.3">
      <c r="A44" s="89">
        <v>3</v>
      </c>
      <c r="B44" s="35" t="s">
        <v>139</v>
      </c>
      <c r="C44" s="48" t="s">
        <v>1</v>
      </c>
      <c r="D44" s="310" t="s">
        <v>45</v>
      </c>
      <c r="E44" s="9" t="s">
        <v>13</v>
      </c>
      <c r="F44" s="9" t="s">
        <v>140</v>
      </c>
      <c r="G44" s="105">
        <v>62</v>
      </c>
      <c r="H44" s="312">
        <v>1000</v>
      </c>
      <c r="I44" s="48">
        <v>5890</v>
      </c>
      <c r="J44" s="219">
        <f t="shared" si="5"/>
        <v>839.03133903133903</v>
      </c>
      <c r="K44" s="105">
        <v>40.799999999999997</v>
      </c>
      <c r="L44" s="269">
        <f t="shared" ref="L44:L55" si="7">(K44-10)*1000/39.7</f>
        <v>775.81863979848856</v>
      </c>
      <c r="M44" s="289">
        <f t="shared" si="6"/>
        <v>2614.8499788298277</v>
      </c>
      <c r="N44" s="278">
        <v>3</v>
      </c>
    </row>
    <row r="45" spans="1:15" ht="18.75" x14ac:dyDescent="0.3">
      <c r="A45" s="89">
        <v>4</v>
      </c>
      <c r="B45" s="35" t="s">
        <v>170</v>
      </c>
      <c r="C45" s="48" t="s">
        <v>22</v>
      </c>
      <c r="D45" s="310" t="s">
        <v>45</v>
      </c>
      <c r="E45" s="9" t="s">
        <v>13</v>
      </c>
      <c r="F45" s="9" t="s">
        <v>171</v>
      </c>
      <c r="G45" s="202">
        <v>53</v>
      </c>
      <c r="H45" s="201">
        <f t="shared" ref="H45:H55" si="8">G45*1000/62</f>
        <v>854.83870967741939</v>
      </c>
      <c r="I45" s="48">
        <v>3130</v>
      </c>
      <c r="J45" s="219">
        <f t="shared" si="5"/>
        <v>445.86894586894584</v>
      </c>
      <c r="K45" s="105">
        <v>35.700000000000003</v>
      </c>
      <c r="L45" s="269">
        <f t="shared" si="7"/>
        <v>647.35516372795973</v>
      </c>
      <c r="M45" s="289">
        <f t="shared" si="6"/>
        <v>1948.0628192743252</v>
      </c>
      <c r="N45" s="279">
        <v>4</v>
      </c>
    </row>
    <row r="46" spans="1:15" ht="18.75" x14ac:dyDescent="0.3">
      <c r="A46" s="89">
        <v>5</v>
      </c>
      <c r="B46" s="35" t="s">
        <v>151</v>
      </c>
      <c r="C46" s="48" t="s">
        <v>1</v>
      </c>
      <c r="D46" s="310" t="s">
        <v>45</v>
      </c>
      <c r="E46" s="9" t="s">
        <v>13</v>
      </c>
      <c r="F46" s="9" t="s">
        <v>152</v>
      </c>
      <c r="G46" s="105">
        <v>57.5</v>
      </c>
      <c r="H46" s="201">
        <f t="shared" si="8"/>
        <v>927.41935483870964</v>
      </c>
      <c r="I46" s="48">
        <v>4120</v>
      </c>
      <c r="J46" s="219">
        <f t="shared" si="5"/>
        <v>586.89458689458695</v>
      </c>
      <c r="K46" s="105">
        <v>17.600000000000001</v>
      </c>
      <c r="L46" s="269">
        <f t="shared" si="7"/>
        <v>191.43576826196477</v>
      </c>
      <c r="M46" s="289">
        <f t="shared" si="6"/>
        <v>1705.7497099952614</v>
      </c>
      <c r="N46" s="280">
        <v>5</v>
      </c>
    </row>
    <row r="47" spans="1:15" ht="17.25" customHeight="1" x14ac:dyDescent="0.3">
      <c r="A47" s="89">
        <v>6</v>
      </c>
      <c r="B47" s="35" t="s">
        <v>176</v>
      </c>
      <c r="C47" s="55" t="s">
        <v>19</v>
      </c>
      <c r="D47" s="310" t="s">
        <v>45</v>
      </c>
      <c r="E47" s="9" t="s">
        <v>14</v>
      </c>
      <c r="F47" s="9" t="s">
        <v>177</v>
      </c>
      <c r="G47" s="105">
        <v>35</v>
      </c>
      <c r="H47" s="201">
        <f t="shared" si="8"/>
        <v>564.51612903225805</v>
      </c>
      <c r="I47" s="48">
        <v>3310</v>
      </c>
      <c r="J47" s="219">
        <f t="shared" si="5"/>
        <v>471.50997150997154</v>
      </c>
      <c r="K47" s="105">
        <v>35.4</v>
      </c>
      <c r="L47" s="269">
        <f t="shared" si="7"/>
        <v>639.7984886649873</v>
      </c>
      <c r="M47" s="289">
        <f t="shared" si="6"/>
        <v>1675.8245892072168</v>
      </c>
      <c r="N47" s="281">
        <v>6</v>
      </c>
    </row>
    <row r="48" spans="1:15" ht="16.5" customHeight="1" x14ac:dyDescent="0.3">
      <c r="A48" s="89">
        <v>7</v>
      </c>
      <c r="B48" s="128" t="s">
        <v>184</v>
      </c>
      <c r="C48" s="309">
        <v>2011</v>
      </c>
      <c r="D48" s="310" t="s">
        <v>33</v>
      </c>
      <c r="E48" s="319" t="s">
        <v>38</v>
      </c>
      <c r="F48" s="313" t="s">
        <v>185</v>
      </c>
      <c r="G48" s="105">
        <v>34</v>
      </c>
      <c r="H48" s="201">
        <f t="shared" si="8"/>
        <v>548.38709677419354</v>
      </c>
      <c r="I48" s="132">
        <v>3590</v>
      </c>
      <c r="J48" s="219">
        <f t="shared" si="5"/>
        <v>511.39601139601137</v>
      </c>
      <c r="K48" s="72">
        <v>33.700000000000003</v>
      </c>
      <c r="L48" s="269">
        <f t="shared" si="7"/>
        <v>596.97732997481114</v>
      </c>
      <c r="M48" s="289">
        <f t="shared" si="6"/>
        <v>1656.760438145016</v>
      </c>
      <c r="N48" s="281">
        <v>7</v>
      </c>
    </row>
    <row r="49" spans="1:15" ht="18.75" x14ac:dyDescent="0.3">
      <c r="A49" s="89">
        <v>8</v>
      </c>
      <c r="B49" s="128" t="s">
        <v>181</v>
      </c>
      <c r="C49" s="309">
        <v>2012</v>
      </c>
      <c r="D49" s="310" t="s">
        <v>33</v>
      </c>
      <c r="E49" s="319" t="s">
        <v>38</v>
      </c>
      <c r="F49" s="313" t="s">
        <v>177</v>
      </c>
      <c r="G49" s="105">
        <v>35</v>
      </c>
      <c r="H49" s="201">
        <f t="shared" si="8"/>
        <v>564.51612903225805</v>
      </c>
      <c r="I49" s="132">
        <v>2820</v>
      </c>
      <c r="J49" s="219">
        <f t="shared" si="5"/>
        <v>401.70940170940173</v>
      </c>
      <c r="K49" s="105">
        <v>29.6</v>
      </c>
      <c r="L49" s="269">
        <f t="shared" si="7"/>
        <v>493.70277078085638</v>
      </c>
      <c r="M49" s="289">
        <f t="shared" si="6"/>
        <v>1459.9283015225162</v>
      </c>
      <c r="N49" s="281">
        <v>8</v>
      </c>
    </row>
    <row r="50" spans="1:15" ht="18.75" x14ac:dyDescent="0.3">
      <c r="A50" s="89">
        <v>9</v>
      </c>
      <c r="B50" s="128" t="s">
        <v>198</v>
      </c>
      <c r="C50" s="309">
        <v>2014</v>
      </c>
      <c r="D50" s="310" t="s">
        <v>33</v>
      </c>
      <c r="E50" s="319" t="s">
        <v>38</v>
      </c>
      <c r="F50" s="11" t="s">
        <v>199</v>
      </c>
      <c r="G50" s="105">
        <v>21.5</v>
      </c>
      <c r="H50" s="201">
        <f t="shared" si="8"/>
        <v>346.77419354838707</v>
      </c>
      <c r="I50" s="28">
        <v>2320</v>
      </c>
      <c r="J50" s="219">
        <f t="shared" si="5"/>
        <v>330.48433048433048</v>
      </c>
      <c r="K50" s="202">
        <v>28</v>
      </c>
      <c r="L50" s="269">
        <f t="shared" si="7"/>
        <v>453.40050377833751</v>
      </c>
      <c r="M50" s="289">
        <f t="shared" si="6"/>
        <v>1130.659027811055</v>
      </c>
      <c r="N50" s="281">
        <v>9</v>
      </c>
    </row>
    <row r="51" spans="1:15" ht="18.75" x14ac:dyDescent="0.3">
      <c r="A51" s="89">
        <v>10</v>
      </c>
      <c r="B51" s="32" t="s">
        <v>193</v>
      </c>
      <c r="C51" s="309">
        <v>2014</v>
      </c>
      <c r="D51" s="310" t="s">
        <v>33</v>
      </c>
      <c r="E51" s="11" t="s">
        <v>13</v>
      </c>
      <c r="F51" s="11" t="s">
        <v>194</v>
      </c>
      <c r="G51" s="105">
        <v>26.25</v>
      </c>
      <c r="H51" s="201">
        <f t="shared" si="8"/>
        <v>423.38709677419354</v>
      </c>
      <c r="I51" s="28">
        <v>2040</v>
      </c>
      <c r="J51" s="219">
        <f t="shared" si="5"/>
        <v>290.59829059829059</v>
      </c>
      <c r="K51" s="202">
        <v>17.3</v>
      </c>
      <c r="L51" s="269">
        <f t="shared" si="7"/>
        <v>183.87909319899245</v>
      </c>
      <c r="M51" s="289">
        <f>SUM(L51,J51,H51)</f>
        <v>897.86448057147663</v>
      </c>
      <c r="N51" s="281">
        <v>10</v>
      </c>
    </row>
    <row r="52" spans="1:15" s="123" customFormat="1" ht="18.75" customHeight="1" x14ac:dyDescent="0.3">
      <c r="A52" s="89">
        <v>11</v>
      </c>
      <c r="B52" s="128" t="s">
        <v>204</v>
      </c>
      <c r="C52" s="309">
        <v>2013</v>
      </c>
      <c r="D52" s="310" t="s">
        <v>33</v>
      </c>
      <c r="E52" s="319" t="s">
        <v>38</v>
      </c>
      <c r="F52" s="11" t="s">
        <v>205</v>
      </c>
      <c r="G52" s="105">
        <v>16.5</v>
      </c>
      <c r="H52" s="201">
        <f t="shared" si="8"/>
        <v>266.12903225806451</v>
      </c>
      <c r="I52" s="28">
        <v>1180</v>
      </c>
      <c r="J52" s="219">
        <f t="shared" si="5"/>
        <v>168.0911680911681</v>
      </c>
      <c r="K52" s="202">
        <v>25.5</v>
      </c>
      <c r="L52" s="269">
        <f t="shared" si="7"/>
        <v>390.42821158690174</v>
      </c>
      <c r="M52" s="289">
        <f t="shared" si="6"/>
        <v>824.64841193613438</v>
      </c>
      <c r="N52" s="281">
        <v>11</v>
      </c>
    </row>
    <row r="53" spans="1:15" s="123" customFormat="1" ht="18.75" customHeight="1" thickBot="1" x14ac:dyDescent="0.35">
      <c r="A53" s="89">
        <v>12</v>
      </c>
      <c r="B53" s="32" t="s">
        <v>200</v>
      </c>
      <c r="C53" s="309">
        <v>2012</v>
      </c>
      <c r="D53" s="310" t="s">
        <v>33</v>
      </c>
      <c r="E53" s="11" t="s">
        <v>10</v>
      </c>
      <c r="F53" s="11" t="s">
        <v>201</v>
      </c>
      <c r="G53" s="105">
        <v>20</v>
      </c>
      <c r="H53" s="201">
        <f t="shared" si="8"/>
        <v>322.58064516129031</v>
      </c>
      <c r="I53" s="28">
        <v>790</v>
      </c>
      <c r="J53" s="219">
        <f t="shared" si="5"/>
        <v>112.53561253561253</v>
      </c>
      <c r="K53" s="72">
        <v>20.8</v>
      </c>
      <c r="L53" s="269">
        <f t="shared" si="7"/>
        <v>272.04030226700252</v>
      </c>
      <c r="M53" s="289">
        <f t="shared" si="6"/>
        <v>707.15655996390535</v>
      </c>
      <c r="N53" s="282">
        <v>12</v>
      </c>
    </row>
    <row r="54" spans="1:15" s="123" customFormat="1" ht="18.75" customHeight="1" thickTop="1" x14ac:dyDescent="0.3">
      <c r="A54" s="89">
        <v>13</v>
      </c>
      <c r="B54" s="32" t="s">
        <v>197</v>
      </c>
      <c r="C54" s="309">
        <v>2011</v>
      </c>
      <c r="D54" s="310" t="s">
        <v>33</v>
      </c>
      <c r="E54" s="11" t="s">
        <v>10</v>
      </c>
      <c r="F54" s="11" t="s">
        <v>196</v>
      </c>
      <c r="G54" s="105">
        <v>22.5</v>
      </c>
      <c r="H54" s="201">
        <f t="shared" si="8"/>
        <v>362.90322580645159</v>
      </c>
      <c r="I54" s="28">
        <v>520</v>
      </c>
      <c r="J54" s="219">
        <f t="shared" si="5"/>
        <v>74.074074074074076</v>
      </c>
      <c r="K54" s="202">
        <v>17</v>
      </c>
      <c r="L54" s="269">
        <f t="shared" si="7"/>
        <v>176.32241813602013</v>
      </c>
      <c r="M54" s="289">
        <f t="shared" si="6"/>
        <v>613.29971801654574</v>
      </c>
      <c r="N54" s="104"/>
    </row>
    <row r="55" spans="1:15" s="123" customFormat="1" ht="18.75" customHeight="1" x14ac:dyDescent="0.3">
      <c r="A55" s="89">
        <v>14</v>
      </c>
      <c r="B55" s="32" t="s">
        <v>195</v>
      </c>
      <c r="C55" s="309">
        <v>2014</v>
      </c>
      <c r="D55" s="310" t="s">
        <v>33</v>
      </c>
      <c r="E55" s="11" t="s">
        <v>10</v>
      </c>
      <c r="F55" s="11" t="s">
        <v>196</v>
      </c>
      <c r="G55" s="105">
        <v>22.5</v>
      </c>
      <c r="H55" s="201">
        <f t="shared" si="8"/>
        <v>362.90322580645159</v>
      </c>
      <c r="I55" s="28">
        <v>900</v>
      </c>
      <c r="J55" s="219">
        <f t="shared" si="5"/>
        <v>128.2051282051282</v>
      </c>
      <c r="K55" s="202">
        <v>12.7</v>
      </c>
      <c r="L55" s="269">
        <f t="shared" si="7"/>
        <v>68.010075566750601</v>
      </c>
      <c r="M55" s="289">
        <f t="shared" si="6"/>
        <v>559.11842957833039</v>
      </c>
      <c r="N55" s="104"/>
    </row>
    <row r="56" spans="1:15" s="123" customFormat="1" ht="18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5" s="123" customFormat="1" ht="18.75" customHeight="1" x14ac:dyDescent="0.25">
      <c r="A57" s="129" t="s">
        <v>101</v>
      </c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5" s="123" customFormat="1" ht="18.75" customHeight="1" x14ac:dyDescent="0.2">
      <c r="A58" s="413" t="s">
        <v>268</v>
      </c>
      <c r="B58" s="413"/>
      <c r="C58" s="413"/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</row>
    <row r="59" spans="1:15" s="123" customFormat="1" ht="18.75" customHeight="1" x14ac:dyDescent="0.2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5" x14ac:dyDescent="0.25">
      <c r="A60" s="117"/>
      <c r="B60" s="113"/>
      <c r="C60" s="131"/>
      <c r="D60" s="146"/>
      <c r="E60" s="120"/>
      <c r="F60" s="142"/>
      <c r="G60" s="120"/>
      <c r="H60" s="120"/>
      <c r="I60" s="84"/>
      <c r="J60" s="84"/>
      <c r="K60" s="84"/>
      <c r="L60" s="84"/>
      <c r="M60" s="84"/>
      <c r="N60" s="84"/>
    </row>
    <row r="61" spans="1:15" x14ac:dyDescent="0.2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124"/>
    </row>
    <row r="62" spans="1:15" ht="15" x14ac:dyDescent="0.2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</row>
    <row r="63" spans="1:15" ht="1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</row>
    <row r="64" spans="1:15" ht="15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</row>
    <row r="65" spans="1:15" x14ac:dyDescent="0.25">
      <c r="B65" s="113"/>
      <c r="C65" s="131"/>
      <c r="D65" s="81"/>
      <c r="E65" s="106"/>
      <c r="F65" s="121"/>
      <c r="G65" s="66"/>
      <c r="H65" s="73"/>
      <c r="I65" s="126"/>
      <c r="J65" s="113"/>
      <c r="K65" s="126"/>
      <c r="L65" s="115"/>
      <c r="M65" s="115"/>
      <c r="N65" s="115"/>
      <c r="O65" s="118"/>
    </row>
    <row r="66" spans="1:15" x14ac:dyDescent="0.25">
      <c r="A66" s="129"/>
      <c r="B66" s="113"/>
      <c r="C66" s="131"/>
      <c r="D66" s="81"/>
      <c r="E66" s="106"/>
      <c r="F66" s="121"/>
      <c r="G66" s="66"/>
      <c r="H66" s="73"/>
      <c r="I66" s="126"/>
      <c r="J66" s="113"/>
      <c r="K66" s="126"/>
      <c r="L66" s="115"/>
      <c r="M66" s="115"/>
      <c r="N66" s="115"/>
      <c r="O66" s="118"/>
    </row>
    <row r="67" spans="1:15" x14ac:dyDescent="0.25">
      <c r="A67" s="370" t="s">
        <v>102</v>
      </c>
      <c r="B67" s="370"/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</row>
    <row r="68" spans="1:15" x14ac:dyDescent="0.25">
      <c r="A68" s="370" t="s">
        <v>88</v>
      </c>
      <c r="B68" s="370"/>
      <c r="C68" s="370"/>
      <c r="D68" s="370"/>
      <c r="E68" s="370"/>
      <c r="F68" s="370"/>
      <c r="G68" s="370"/>
      <c r="H68" s="370"/>
      <c r="I68" s="370"/>
      <c r="J68" s="370"/>
      <c r="K68" s="370"/>
      <c r="L68" s="370"/>
      <c r="M68" s="370"/>
      <c r="N68" s="370"/>
      <c r="O68" s="370"/>
    </row>
    <row r="69" spans="1:15" x14ac:dyDescent="0.25">
      <c r="A69" s="370" t="s">
        <v>223</v>
      </c>
      <c r="B69" s="370"/>
      <c r="C69" s="370"/>
      <c r="D69" s="370"/>
      <c r="E69" s="370"/>
      <c r="F69" s="370"/>
      <c r="G69" s="370"/>
      <c r="H69" s="370"/>
      <c r="I69" s="370"/>
      <c r="J69" s="370"/>
      <c r="K69" s="370"/>
      <c r="L69" s="370"/>
      <c r="M69" s="370"/>
      <c r="N69" s="370"/>
      <c r="O69" s="370"/>
    </row>
    <row r="70" spans="1:15" x14ac:dyDescent="0.25">
      <c r="A70" s="120"/>
      <c r="B70" s="85" t="s">
        <v>46</v>
      </c>
      <c r="C70" s="148"/>
      <c r="D70" s="145"/>
      <c r="E70" s="94" t="s">
        <v>82</v>
      </c>
      <c r="F70" s="141"/>
      <c r="G70" s="84"/>
      <c r="H70" s="54" t="s">
        <v>30</v>
      </c>
      <c r="I70" s="121"/>
      <c r="J70" s="121"/>
      <c r="K70" s="121"/>
      <c r="L70" s="121"/>
      <c r="M70" s="121"/>
      <c r="N70" s="121"/>
      <c r="O70" s="121"/>
    </row>
    <row r="71" spans="1:15" ht="24.75" customHeight="1" x14ac:dyDescent="0.25">
      <c r="A71" s="381" t="s">
        <v>76</v>
      </c>
      <c r="B71" s="168" t="s">
        <v>261</v>
      </c>
      <c r="C71" s="379" t="s">
        <v>89</v>
      </c>
      <c r="D71" s="382" t="s">
        <v>90</v>
      </c>
      <c r="E71" s="172"/>
      <c r="F71" s="171"/>
      <c r="G71" s="170" t="s">
        <v>91</v>
      </c>
      <c r="H71" s="170"/>
      <c r="I71" s="162" t="s">
        <v>92</v>
      </c>
      <c r="J71" s="162"/>
      <c r="K71" s="377" t="s">
        <v>93</v>
      </c>
      <c r="L71" s="378"/>
      <c r="M71" s="376" t="s">
        <v>109</v>
      </c>
      <c r="N71" s="354" t="s">
        <v>41</v>
      </c>
    </row>
    <row r="72" spans="1:15" ht="42.75" x14ac:dyDescent="0.25">
      <c r="A72" s="381"/>
      <c r="B72" s="30" t="s">
        <v>77</v>
      </c>
      <c r="C72" s="380"/>
      <c r="D72" s="382"/>
      <c r="E72" s="96"/>
      <c r="F72" s="161" t="s">
        <v>95</v>
      </c>
      <c r="G72" s="162" t="s">
        <v>96</v>
      </c>
      <c r="H72" s="163" t="s">
        <v>97</v>
      </c>
      <c r="I72" s="162" t="s">
        <v>98</v>
      </c>
      <c r="J72" s="163" t="s">
        <v>97</v>
      </c>
      <c r="K72" s="140" t="s">
        <v>99</v>
      </c>
      <c r="L72" s="163" t="s">
        <v>97</v>
      </c>
      <c r="M72" s="376"/>
      <c r="N72" s="354"/>
    </row>
    <row r="73" spans="1:15" ht="17.25" customHeight="1" x14ac:dyDescent="0.25">
      <c r="A73" s="89">
        <v>1</v>
      </c>
      <c r="B73" s="128" t="s">
        <v>184</v>
      </c>
      <c r="C73" s="409">
        <v>2011</v>
      </c>
      <c r="D73" s="28" t="s">
        <v>33</v>
      </c>
      <c r="E73" s="319" t="s">
        <v>38</v>
      </c>
      <c r="F73" s="11" t="s">
        <v>185</v>
      </c>
      <c r="G73" s="202">
        <v>40</v>
      </c>
      <c r="H73" s="315">
        <f>G73*1000/41</f>
        <v>975.60975609756099</v>
      </c>
      <c r="I73" s="316">
        <v>3590</v>
      </c>
      <c r="J73" s="312">
        <v>1000</v>
      </c>
      <c r="K73" s="247">
        <v>33.700000000000003</v>
      </c>
      <c r="L73" s="89">
        <v>1000</v>
      </c>
      <c r="M73" s="289">
        <f>SUM(L73,J73,H73)</f>
        <v>2975.6097560975609</v>
      </c>
      <c r="N73" s="276">
        <v>1</v>
      </c>
    </row>
    <row r="74" spans="1:15" ht="17.25" customHeight="1" x14ac:dyDescent="0.25">
      <c r="A74" s="89">
        <v>2</v>
      </c>
      <c r="B74" s="128" t="s">
        <v>181</v>
      </c>
      <c r="C74" s="409">
        <v>2012</v>
      </c>
      <c r="D74" s="28" t="s">
        <v>33</v>
      </c>
      <c r="E74" s="319" t="s">
        <v>38</v>
      </c>
      <c r="F74" s="11" t="s">
        <v>177</v>
      </c>
      <c r="G74" s="247">
        <v>41</v>
      </c>
      <c r="H74" s="312">
        <v>1000</v>
      </c>
      <c r="I74" s="28">
        <v>2820</v>
      </c>
      <c r="J74" s="82">
        <f t="shared" ref="J74:J89" si="9">I74*1000/3590</f>
        <v>785.51532033426179</v>
      </c>
      <c r="K74" s="202">
        <v>29.6</v>
      </c>
      <c r="L74" s="269">
        <f>(K74-2)*1000/31.7</f>
        <v>870.66246056782336</v>
      </c>
      <c r="M74" s="289">
        <f t="shared" ref="M74:M89" si="10">SUM(L74,J74,H74)</f>
        <v>2656.177780902085</v>
      </c>
      <c r="N74" s="277">
        <v>2</v>
      </c>
    </row>
    <row r="75" spans="1:15" ht="17.25" customHeight="1" x14ac:dyDescent="0.25">
      <c r="A75" s="89">
        <v>3</v>
      </c>
      <c r="B75" s="128" t="s">
        <v>198</v>
      </c>
      <c r="C75" s="409">
        <v>2014</v>
      </c>
      <c r="D75" s="28" t="s">
        <v>33</v>
      </c>
      <c r="E75" s="319" t="s">
        <v>38</v>
      </c>
      <c r="F75" s="11" t="s">
        <v>199</v>
      </c>
      <c r="G75" s="202">
        <v>27.5</v>
      </c>
      <c r="H75" s="315">
        <f t="shared" ref="H75:H89" si="11">G75*1000/41</f>
        <v>670.73170731707319</v>
      </c>
      <c r="I75" s="28">
        <v>2320</v>
      </c>
      <c r="J75" s="82">
        <f t="shared" si="9"/>
        <v>646.23955431754871</v>
      </c>
      <c r="K75" s="202">
        <v>28</v>
      </c>
      <c r="L75" s="269">
        <f t="shared" ref="L75:L84" si="12">(K75-2)*1000/31.7</f>
        <v>820.18927444794951</v>
      </c>
      <c r="M75" s="289">
        <f t="shared" si="10"/>
        <v>2137.1605360825715</v>
      </c>
      <c r="N75" s="278">
        <v>3</v>
      </c>
    </row>
    <row r="76" spans="1:15" ht="17.25" customHeight="1" x14ac:dyDescent="0.25">
      <c r="A76" s="89">
        <v>4</v>
      </c>
      <c r="B76" s="32" t="s">
        <v>193</v>
      </c>
      <c r="C76" s="321">
        <v>2014</v>
      </c>
      <c r="D76" s="28" t="s">
        <v>33</v>
      </c>
      <c r="E76" s="11" t="s">
        <v>13</v>
      </c>
      <c r="F76" s="11" t="s">
        <v>194</v>
      </c>
      <c r="G76" s="317">
        <v>32.25</v>
      </c>
      <c r="H76" s="315">
        <f t="shared" si="11"/>
        <v>786.58536585365857</v>
      </c>
      <c r="I76" s="28">
        <v>2040</v>
      </c>
      <c r="J76" s="82">
        <f t="shared" si="9"/>
        <v>568.24512534818939</v>
      </c>
      <c r="K76" s="202">
        <v>17.3</v>
      </c>
      <c r="L76" s="269">
        <f t="shared" si="12"/>
        <v>482.64984227129338</v>
      </c>
      <c r="M76" s="289">
        <f t="shared" si="10"/>
        <v>1837.4803334731414</v>
      </c>
      <c r="N76" s="279">
        <v>4</v>
      </c>
    </row>
    <row r="77" spans="1:15" ht="17.25" customHeight="1" x14ac:dyDescent="0.25">
      <c r="A77" s="89">
        <v>5</v>
      </c>
      <c r="B77" s="128" t="s">
        <v>204</v>
      </c>
      <c r="C77" s="409">
        <v>2013</v>
      </c>
      <c r="D77" s="28" t="s">
        <v>33</v>
      </c>
      <c r="E77" s="319" t="s">
        <v>38</v>
      </c>
      <c r="F77" s="11" t="s">
        <v>205</v>
      </c>
      <c r="G77" s="202">
        <v>22.5</v>
      </c>
      <c r="H77" s="315">
        <f t="shared" si="11"/>
        <v>548.78048780487802</v>
      </c>
      <c r="I77" s="28">
        <v>1180</v>
      </c>
      <c r="J77" s="82">
        <f t="shared" si="9"/>
        <v>328.69080779944289</v>
      </c>
      <c r="K77" s="202">
        <v>25.5</v>
      </c>
      <c r="L77" s="269">
        <f t="shared" si="12"/>
        <v>741.32492113564672</v>
      </c>
      <c r="M77" s="289">
        <f t="shared" si="10"/>
        <v>1618.7962167399676</v>
      </c>
      <c r="N77" s="280">
        <v>5</v>
      </c>
    </row>
    <row r="78" spans="1:15" ht="17.25" customHeight="1" x14ac:dyDescent="0.25">
      <c r="A78" s="89">
        <v>6</v>
      </c>
      <c r="B78" s="32" t="s">
        <v>200</v>
      </c>
      <c r="C78" s="321">
        <v>2012</v>
      </c>
      <c r="D78" s="28" t="s">
        <v>33</v>
      </c>
      <c r="E78" s="11" t="s">
        <v>10</v>
      </c>
      <c r="F78" s="11" t="s">
        <v>201</v>
      </c>
      <c r="G78" s="317">
        <v>26</v>
      </c>
      <c r="H78" s="315">
        <f t="shared" si="11"/>
        <v>634.14634146341461</v>
      </c>
      <c r="I78" s="28">
        <v>790</v>
      </c>
      <c r="J78" s="82">
        <f t="shared" si="9"/>
        <v>220.0557103064067</v>
      </c>
      <c r="K78" s="72">
        <v>20.8</v>
      </c>
      <c r="L78" s="269">
        <f t="shared" si="12"/>
        <v>593.05993690851733</v>
      </c>
      <c r="M78" s="289">
        <f t="shared" si="10"/>
        <v>1447.2619886783386</v>
      </c>
      <c r="N78" s="281">
        <v>6</v>
      </c>
    </row>
    <row r="79" spans="1:15" ht="17.25" customHeight="1" x14ac:dyDescent="0.25">
      <c r="A79" s="89">
        <v>7</v>
      </c>
      <c r="B79" s="32" t="s">
        <v>197</v>
      </c>
      <c r="C79" s="321">
        <v>2011</v>
      </c>
      <c r="D79" s="28" t="s">
        <v>33</v>
      </c>
      <c r="E79" s="11" t="s">
        <v>10</v>
      </c>
      <c r="F79" s="11" t="s">
        <v>196</v>
      </c>
      <c r="G79" s="317">
        <v>28.5</v>
      </c>
      <c r="H79" s="315">
        <f t="shared" si="11"/>
        <v>695.1219512195122</v>
      </c>
      <c r="I79" s="28">
        <v>520</v>
      </c>
      <c r="J79" s="82">
        <f t="shared" si="9"/>
        <v>144.84679665738162</v>
      </c>
      <c r="K79" s="202">
        <v>17</v>
      </c>
      <c r="L79" s="269">
        <f t="shared" si="12"/>
        <v>473.18611987381706</v>
      </c>
      <c r="M79" s="289">
        <f t="shared" si="10"/>
        <v>1313.1548677507108</v>
      </c>
      <c r="N79" s="281">
        <v>7</v>
      </c>
    </row>
    <row r="80" spans="1:15" ht="17.25" customHeight="1" x14ac:dyDescent="0.25">
      <c r="A80" s="89">
        <v>8</v>
      </c>
      <c r="B80" s="32" t="s">
        <v>195</v>
      </c>
      <c r="C80" s="321">
        <v>2014</v>
      </c>
      <c r="D80" s="28" t="s">
        <v>33</v>
      </c>
      <c r="E80" s="11" t="s">
        <v>10</v>
      </c>
      <c r="F80" s="11" t="s">
        <v>196</v>
      </c>
      <c r="G80" s="317">
        <v>28.5</v>
      </c>
      <c r="H80" s="315">
        <f t="shared" si="11"/>
        <v>695.1219512195122</v>
      </c>
      <c r="I80" s="28">
        <v>900</v>
      </c>
      <c r="J80" s="82">
        <f t="shared" si="9"/>
        <v>250.69637883008357</v>
      </c>
      <c r="K80" s="202">
        <v>12.7</v>
      </c>
      <c r="L80" s="269">
        <f t="shared" si="12"/>
        <v>337.53943217665613</v>
      </c>
      <c r="M80" s="289">
        <f t="shared" si="10"/>
        <v>1283.3577622262519</v>
      </c>
      <c r="N80" s="281">
        <v>8</v>
      </c>
    </row>
    <row r="81" spans="1:15" ht="17.25" customHeight="1" x14ac:dyDescent="0.25">
      <c r="A81" s="89">
        <v>9</v>
      </c>
      <c r="B81" s="32" t="s">
        <v>191</v>
      </c>
      <c r="C81" s="321">
        <v>2014</v>
      </c>
      <c r="D81" s="28" t="s">
        <v>33</v>
      </c>
      <c r="E81" s="11" t="s">
        <v>13</v>
      </c>
      <c r="F81" s="11" t="s">
        <v>192</v>
      </c>
      <c r="G81" s="317">
        <v>35</v>
      </c>
      <c r="H81" s="315">
        <f t="shared" si="11"/>
        <v>853.65853658536582</v>
      </c>
      <c r="I81" s="28">
        <v>1650</v>
      </c>
      <c r="J81" s="82">
        <f t="shared" si="9"/>
        <v>459.61002785515319</v>
      </c>
      <c r="K81" s="202">
        <v>0</v>
      </c>
      <c r="L81" s="269">
        <f t="shared" si="12"/>
        <v>-63.09148264984227</v>
      </c>
      <c r="M81" s="289">
        <f t="shared" si="10"/>
        <v>1250.1770817906768</v>
      </c>
      <c r="N81" s="281">
        <v>9</v>
      </c>
    </row>
    <row r="82" spans="1:15" ht="17.25" customHeight="1" x14ac:dyDescent="0.25">
      <c r="A82" s="89">
        <v>10</v>
      </c>
      <c r="B82" s="32" t="s">
        <v>189</v>
      </c>
      <c r="C82" s="321">
        <v>2011</v>
      </c>
      <c r="D82" s="28" t="s">
        <v>33</v>
      </c>
      <c r="E82" s="11" t="s">
        <v>13</v>
      </c>
      <c r="F82" s="11" t="s">
        <v>187</v>
      </c>
      <c r="G82" s="318">
        <v>39</v>
      </c>
      <c r="H82" s="315">
        <f t="shared" si="11"/>
        <v>951.21951219512198</v>
      </c>
      <c r="I82" s="28">
        <v>900</v>
      </c>
      <c r="J82" s="82">
        <f t="shared" si="9"/>
        <v>250.69637883008357</v>
      </c>
      <c r="K82" s="202">
        <v>0</v>
      </c>
      <c r="L82" s="269">
        <f t="shared" si="12"/>
        <v>-63.09148264984227</v>
      </c>
      <c r="M82" s="289">
        <f t="shared" si="10"/>
        <v>1138.8244083753632</v>
      </c>
      <c r="N82" s="281">
        <v>10</v>
      </c>
    </row>
    <row r="83" spans="1:15" ht="17.25" customHeight="1" x14ac:dyDescent="0.25">
      <c r="A83" s="89">
        <v>11</v>
      </c>
      <c r="B83" s="50" t="s">
        <v>231</v>
      </c>
      <c r="C83" s="409">
        <v>2011</v>
      </c>
      <c r="D83" s="28" t="s">
        <v>33</v>
      </c>
      <c r="E83" s="319" t="s">
        <v>38</v>
      </c>
      <c r="F83" s="11" t="s">
        <v>262</v>
      </c>
      <c r="G83" s="202">
        <v>10</v>
      </c>
      <c r="H83" s="315">
        <f t="shared" si="11"/>
        <v>243.90243902439025</v>
      </c>
      <c r="I83" s="28">
        <v>1250</v>
      </c>
      <c r="J83" s="82">
        <f t="shared" si="9"/>
        <v>348.18941504178275</v>
      </c>
      <c r="K83" s="202">
        <v>13.2</v>
      </c>
      <c r="L83" s="269">
        <f t="shared" si="12"/>
        <v>353.31230283911674</v>
      </c>
      <c r="M83" s="289">
        <f t="shared" si="10"/>
        <v>945.40415690528971</v>
      </c>
      <c r="N83" s="281">
        <v>11</v>
      </c>
    </row>
    <row r="84" spans="1:15" s="1" customFormat="1" ht="17.25" customHeight="1" thickBot="1" x14ac:dyDescent="0.3">
      <c r="A84" s="295">
        <v>12</v>
      </c>
      <c r="B84" s="230" t="s">
        <v>251</v>
      </c>
      <c r="C84" s="410">
        <v>2011</v>
      </c>
      <c r="D84" s="60" t="s">
        <v>33</v>
      </c>
      <c r="E84" s="404" t="s">
        <v>10</v>
      </c>
      <c r="F84" s="404" t="s">
        <v>263</v>
      </c>
      <c r="G84" s="405">
        <v>11.25</v>
      </c>
      <c r="H84" s="406">
        <f t="shared" si="11"/>
        <v>274.39024390243901</v>
      </c>
      <c r="I84" s="60">
        <v>140</v>
      </c>
      <c r="J84" s="407">
        <f t="shared" si="9"/>
        <v>38.997214484679667</v>
      </c>
      <c r="K84" s="408">
        <v>14.5</v>
      </c>
      <c r="L84" s="271">
        <f t="shared" si="12"/>
        <v>394.32176656151421</v>
      </c>
      <c r="M84" s="299">
        <f t="shared" si="10"/>
        <v>707.70922494863294</v>
      </c>
      <c r="N84" s="282">
        <v>12</v>
      </c>
    </row>
    <row r="85" spans="1:15" s="1" customFormat="1" ht="17.25" customHeight="1" thickTop="1" x14ac:dyDescent="0.25">
      <c r="A85" s="244">
        <v>13</v>
      </c>
      <c r="B85" s="234" t="s">
        <v>229</v>
      </c>
      <c r="C85" s="411">
        <v>2015</v>
      </c>
      <c r="D85" s="33" t="s">
        <v>33</v>
      </c>
      <c r="E85" s="74" t="s">
        <v>13</v>
      </c>
      <c r="F85" s="74" t="s">
        <v>264</v>
      </c>
      <c r="G85" s="401">
        <v>16</v>
      </c>
      <c r="H85" s="402">
        <f t="shared" si="11"/>
        <v>390.2439024390244</v>
      </c>
      <c r="I85" s="33">
        <v>990</v>
      </c>
      <c r="J85" s="403">
        <f t="shared" si="9"/>
        <v>275.76601671309191</v>
      </c>
      <c r="K85" s="213">
        <v>0</v>
      </c>
      <c r="L85" s="270">
        <v>0</v>
      </c>
      <c r="M85" s="294">
        <f t="shared" si="10"/>
        <v>666.00991915211625</v>
      </c>
      <c r="N85" s="4"/>
    </row>
    <row r="86" spans="1:15" s="127" customFormat="1" ht="17.25" customHeight="1" x14ac:dyDescent="0.25">
      <c r="A86" s="89">
        <v>14</v>
      </c>
      <c r="B86" s="128" t="s">
        <v>206</v>
      </c>
      <c r="C86" s="320">
        <v>2014</v>
      </c>
      <c r="D86" s="28" t="s">
        <v>33</v>
      </c>
      <c r="E86" s="319" t="s">
        <v>38</v>
      </c>
      <c r="F86" s="11" t="s">
        <v>207</v>
      </c>
      <c r="G86" s="202">
        <v>15</v>
      </c>
      <c r="H86" s="315">
        <f t="shared" si="11"/>
        <v>365.85365853658539</v>
      </c>
      <c r="I86" s="28">
        <v>980</v>
      </c>
      <c r="J86" s="82">
        <f t="shared" si="9"/>
        <v>272.98050139275767</v>
      </c>
      <c r="K86" s="202">
        <v>0</v>
      </c>
      <c r="L86" s="269">
        <v>0</v>
      </c>
      <c r="M86" s="289">
        <f t="shared" si="10"/>
        <v>638.83415992934306</v>
      </c>
      <c r="N86" s="169"/>
    </row>
    <row r="87" spans="1:15" s="2" customFormat="1" ht="17.25" customHeight="1" x14ac:dyDescent="0.25">
      <c r="A87" s="89">
        <v>15</v>
      </c>
      <c r="B87" s="32" t="s">
        <v>241</v>
      </c>
      <c r="C87" s="412">
        <v>2013</v>
      </c>
      <c r="D87" s="28" t="s">
        <v>33</v>
      </c>
      <c r="E87" s="11" t="s">
        <v>10</v>
      </c>
      <c r="F87" s="11" t="s">
        <v>265</v>
      </c>
      <c r="G87" s="317">
        <v>10</v>
      </c>
      <c r="H87" s="315">
        <f t="shared" si="11"/>
        <v>243.90243902439025</v>
      </c>
      <c r="I87" s="28">
        <v>410</v>
      </c>
      <c r="J87" s="82">
        <f t="shared" si="9"/>
        <v>114.20612813370474</v>
      </c>
      <c r="K87" s="202">
        <v>0</v>
      </c>
      <c r="L87" s="269">
        <v>0</v>
      </c>
      <c r="M87" s="289">
        <f t="shared" si="10"/>
        <v>358.10856715809496</v>
      </c>
      <c r="N87" s="3"/>
    </row>
    <row r="88" spans="1:15" s="2" customFormat="1" ht="17.25" customHeight="1" x14ac:dyDescent="0.25">
      <c r="A88" s="89">
        <v>16</v>
      </c>
      <c r="B88" s="32" t="s">
        <v>242</v>
      </c>
      <c r="C88" s="412">
        <v>2015</v>
      </c>
      <c r="D88" s="28" t="s">
        <v>33</v>
      </c>
      <c r="E88" s="11" t="s">
        <v>10</v>
      </c>
      <c r="F88" s="11" t="s">
        <v>266</v>
      </c>
      <c r="G88" s="317">
        <v>9</v>
      </c>
      <c r="H88" s="315">
        <f t="shared" si="11"/>
        <v>219.51219512195121</v>
      </c>
      <c r="I88" s="28">
        <v>380</v>
      </c>
      <c r="J88" s="82">
        <f t="shared" si="9"/>
        <v>105.84958217270194</v>
      </c>
      <c r="K88" s="202">
        <v>0</v>
      </c>
      <c r="L88" s="269">
        <v>0</v>
      </c>
      <c r="M88" s="289">
        <f t="shared" si="10"/>
        <v>325.36177729465317</v>
      </c>
      <c r="N88" s="3"/>
    </row>
    <row r="89" spans="1:15" ht="15" customHeight="1" x14ac:dyDescent="0.25">
      <c r="A89" s="89">
        <v>17</v>
      </c>
      <c r="B89" s="32" t="s">
        <v>267</v>
      </c>
      <c r="C89" s="412">
        <v>2012</v>
      </c>
      <c r="D89" s="28" t="s">
        <v>33</v>
      </c>
      <c r="E89" s="11" t="s">
        <v>13</v>
      </c>
      <c r="F89" s="11" t="s">
        <v>31</v>
      </c>
      <c r="G89" s="317">
        <v>5</v>
      </c>
      <c r="H89" s="315">
        <f t="shared" si="11"/>
        <v>121.95121951219512</v>
      </c>
      <c r="I89" s="28">
        <v>80</v>
      </c>
      <c r="J89" s="82">
        <f t="shared" si="9"/>
        <v>22.284122562674096</v>
      </c>
      <c r="K89" s="202">
        <v>0</v>
      </c>
      <c r="L89" s="269">
        <v>0</v>
      </c>
      <c r="M89" s="289">
        <f t="shared" si="10"/>
        <v>144.23534207486921</v>
      </c>
      <c r="N89" s="89"/>
    </row>
    <row r="90" spans="1:15" ht="17.25" customHeight="1" x14ac:dyDescent="0.25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</row>
    <row r="91" spans="1:15" ht="17.25" customHeight="1" x14ac:dyDescent="0.25">
      <c r="A91" s="84"/>
      <c r="B91" s="129" t="s">
        <v>101</v>
      </c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</row>
    <row r="92" spans="1:15" ht="17.25" customHeight="1" x14ac:dyDescent="0.25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</row>
    <row r="93" spans="1:15" ht="17.25" customHeight="1" x14ac:dyDescent="0.2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</row>
    <row r="94" spans="1:15" ht="17.25" customHeight="1" x14ac:dyDescent="0.25">
      <c r="A94" s="120"/>
      <c r="B94" s="113"/>
      <c r="C94" s="149"/>
      <c r="D94" s="146"/>
      <c r="E94" s="120"/>
      <c r="F94" s="142"/>
      <c r="G94" s="120"/>
      <c r="H94" s="120"/>
      <c r="I94" s="84"/>
      <c r="J94" s="84"/>
      <c r="K94" s="84"/>
      <c r="L94" s="84"/>
      <c r="M94" s="84"/>
      <c r="N94" s="84"/>
    </row>
    <row r="95" spans="1:15" x14ac:dyDescent="0.25">
      <c r="A95" s="120"/>
      <c r="B95" s="113"/>
      <c r="C95" s="131"/>
      <c r="D95" s="146"/>
      <c r="E95" s="120"/>
      <c r="F95" s="142"/>
      <c r="G95" s="120"/>
      <c r="H95" s="120"/>
      <c r="I95" s="84"/>
      <c r="J95" s="84"/>
      <c r="K95" s="84"/>
      <c r="L95" s="84"/>
      <c r="M95" s="84"/>
      <c r="N95" s="84"/>
      <c r="O95" s="84"/>
    </row>
  </sheetData>
  <sortState ref="A70:O85">
    <sortCondition descending="1" ref="O70:O85"/>
  </sortState>
  <mergeCells count="30">
    <mergeCell ref="A38:O38"/>
    <mergeCell ref="A36:O36"/>
    <mergeCell ref="A37:O37"/>
    <mergeCell ref="B1:O1"/>
    <mergeCell ref="A2:O2"/>
    <mergeCell ref="A3:O3"/>
    <mergeCell ref="A5:A6"/>
    <mergeCell ref="C5:C6"/>
    <mergeCell ref="D5:D6"/>
    <mergeCell ref="M5:M6"/>
    <mergeCell ref="K5:L5"/>
    <mergeCell ref="N5:N6"/>
    <mergeCell ref="E5:E6"/>
    <mergeCell ref="N71:N72"/>
    <mergeCell ref="K71:L71"/>
    <mergeCell ref="C71:C72"/>
    <mergeCell ref="A71:A72"/>
    <mergeCell ref="D71:D72"/>
    <mergeCell ref="M71:M72"/>
    <mergeCell ref="A67:O67"/>
    <mergeCell ref="A68:O68"/>
    <mergeCell ref="A69:O69"/>
    <mergeCell ref="C40:C41"/>
    <mergeCell ref="E40:E41"/>
    <mergeCell ref="K40:L40"/>
    <mergeCell ref="A40:A41"/>
    <mergeCell ref="D40:D41"/>
    <mergeCell ref="M40:M41"/>
    <mergeCell ref="N40:N41"/>
    <mergeCell ref="A58:N58"/>
  </mergeCells>
  <hyperlinks>
    <hyperlink ref="B8" r:id="rId1" display="https://iwwfed-ea.org/cableski/rl2025/wbw/index.php?skier=GER652001606"/>
    <hyperlink ref="B11" r:id="rId2" display="https://iwwfed-ea.org/cableski/rl2025/wbw/index.php?skier=SVK182001460"/>
    <hyperlink ref="B30" r:id="rId3" display="https://iwwfed-ea.org/cableski/rl2025/wbw/index.php?skier=AUT912001371"/>
    <hyperlink ref="B16" r:id="rId4" display="https://iwwfed-ea.org/cableski/rl2025/wbw/index.php?skier=GER942001661"/>
    <hyperlink ref="B23" r:id="rId5" display="https://iwwfed-ea.org/cableski/rl2025/wbw/index.php?skier=AUT932001435"/>
    <hyperlink ref="B22" r:id="rId6" display="https://iwwfed-ea.org/cableski/rl2025/wbw/index.php?skier=GER982016368"/>
    <hyperlink ref="B21" r:id="rId7" display="https://iwwfed-ea.org/cableski/rl2025/wbw/index.php?skier=POL512009403"/>
    <hyperlink ref="B29" r:id="rId8" display="https://iwwfed-ea.org/cableski/rl2025/wbw/index.php?skier=GER712001604"/>
    <hyperlink ref="B10" r:id="rId9" display="https://iwwfed-ea.org/cableski/rl2025/wbw/index.php?skier=POL442001322"/>
    <hyperlink ref="B25" r:id="rId10" display="https://iwwfed-ea.org/cableski/rl2025/wbw/index.php?skier=GER842000565"/>
    <hyperlink ref="B15" r:id="rId11" display="https://iwwfed-ea.org/cableski/rl2025/wbw/index.php?skier=GER952000044"/>
    <hyperlink ref="B19" r:id="rId12" display="https://iwwfed-ea.org/cableski/rl2025/wbw/index.php?skier=GER422000385"/>
    <hyperlink ref="B7" r:id="rId13" display="https://iwwfed-ea.org/cableski/rl2025/wbw/index.php?skier=SVK072001011"/>
    <hyperlink ref="B14" r:id="rId14" display="https://iwwfed-ea.org/cableski/rl2025/wbw/index.php?skier=GER682001605"/>
    <hyperlink ref="B9" r:id="rId15" display="https://iwwfed-ea.org/cableski/rl2025/wbw/index.php?skier=IWF100200007"/>
    <hyperlink ref="B13" r:id="rId16" display="https://iwwfed-ea.org/cableski/rl2025/wbw/index.php?skier=IWF100200005"/>
    <hyperlink ref="B17" r:id="rId17" display="https://iwwfed-ea.org/cableski/rl2025/wbw/index.php?skier=SVK562001415"/>
    <hyperlink ref="B24" r:id="rId18" display="https://iwwfed-ea.org/cableski/rl2025/wbw/index.php?skier=POL642023302"/>
    <hyperlink ref="B27" r:id="rId19" display="https://www.iwwfed-ea.org/cableski/rl2025/wbw/index.php?skier=GER202000360"/>
    <hyperlink ref="B28" r:id="rId20" display="https://www.iwwfed-ea.org/cableski/rl2025/wbw/index.php?skier=IWF100200032"/>
    <hyperlink ref="B26" r:id="rId21" display="https://www.iwwfed-ea.org/cableski/rl2025/wbw/index.php?skier=GER062001658"/>
    <hyperlink ref="B18" r:id="rId22" display="https://www.iwwfed-ea.org/cableski/rl2025/wbw/index.php?skier=GER652000733"/>
    <hyperlink ref="B33" r:id="rId23" display="https://iwwfed-ea.org/cableski/rl2025/wbw/index.php?skier=ISR582000994"/>
    <hyperlink ref="B35" r:id="rId24" display="https://iwwfed-ea.org/cableski/rl2025/wbw/index.php?skier=POL792000987"/>
    <hyperlink ref="B34" r:id="rId25" display="https://iwwfed-ea.org/cableski/rl2025/wbw/index.php?skier=GER972001660"/>
    <hyperlink ref="B32" r:id="rId26" display="https://www.iwwfed-ea.org/cableski/rl2025/wbw/index.php?skier=IWF100200002"/>
    <hyperlink ref="B44" r:id="rId27" display="https://iwwfed-ea.org/cableski/rl2025/wbw/index.php?skier=GER942001661"/>
    <hyperlink ref="B46" r:id="rId28" display="https://iwwfed-ea.org/cableski/rl2025/wbw/index.php?skier=GER712001604"/>
    <hyperlink ref="B45" r:id="rId29" display="https://iwwfed-ea.org/cableski/rl2025/wbw/index.php?skier=GER912001662"/>
    <hyperlink ref="B43" r:id="rId30" display="https://iwwfed-ea.org/cableski/rl2025/wbw/index.php?skier=GER682001605"/>
    <hyperlink ref="B47" r:id="rId31" display="https://iwwfed-ea.org/cableski/rl2025/wbw/index.php?skier=POL032023969"/>
  </hyperlinks>
  <pageMargins left="0.38759689922480622" right="0.21186440677966101" top="0.29069767441860467" bottom="0.4118217054263566" header="0.3" footer="0.37548449612403101"/>
  <pageSetup paperSize="9" orientation="landscape" horizontalDpi="0" verticalDpi="0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R Dynamic slalom all Rl М 2026 </vt:lpstr>
      <vt:lpstr>R Dynamic Tricks all RL M  2026</vt:lpstr>
      <vt:lpstr>R Dynamic Jump M All RL 2026</vt:lpstr>
      <vt:lpstr>R Dynamic Overall М all  RL 26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2026-03-05T14:10:08Z</cp:lastPrinted>
  <dcterms:created xsi:type="dcterms:W3CDTF">2025-12-28T20:55:59Z</dcterms:created>
  <dcterms:modified xsi:type="dcterms:W3CDTF">2026-03-09T17:48:51Z</dcterms:modified>
</cp:coreProperties>
</file>